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autoCompressPictures="0" defaultThemeVersion="124226"/>
  <bookViews>
    <workbookView xWindow="0" yWindow="0" windowWidth="19416" windowHeight="7032" firstSheet="1" activeTab="4"/>
  </bookViews>
  <sheets>
    <sheet name="Динамика" sheetId="1" r:id="rId1"/>
    <sheet name="Интернет" sheetId="2" r:id="rId2"/>
    <sheet name="Печатные" sheetId="3" r:id="rId3"/>
    <sheet name="ТВ" sheetId="5" r:id="rId4"/>
    <sheet name="Сумма" sheetId="6" r:id="rId5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5"/>
  <c r="I9"/>
  <c r="I8"/>
  <c r="I7"/>
  <c r="I6"/>
  <c r="C11"/>
  <c r="D9"/>
  <c r="D8"/>
  <c r="D7"/>
  <c r="D6"/>
  <c r="H10" i="3"/>
  <c r="I8"/>
  <c r="I7"/>
  <c r="I6"/>
  <c r="I5"/>
  <c r="C10"/>
  <c r="D8"/>
  <c r="D7"/>
  <c r="D6"/>
  <c r="D5"/>
  <c r="I10" i="2"/>
  <c r="J8"/>
  <c r="J7"/>
  <c r="J6"/>
  <c r="J5"/>
  <c r="D10"/>
  <c r="E8"/>
  <c r="E7"/>
  <c r="E6"/>
  <c r="E5"/>
  <c r="K10"/>
  <c r="L5"/>
  <c r="L6"/>
  <c r="L7"/>
  <c r="L8"/>
  <c r="M25" i="6"/>
  <c r="K25"/>
  <c r="N25"/>
  <c r="H25"/>
  <c r="F25"/>
  <c r="I25"/>
  <c r="M24"/>
  <c r="K24"/>
  <c r="N24"/>
  <c r="H24"/>
  <c r="F24"/>
  <c r="I24"/>
  <c r="M23"/>
  <c r="K23"/>
  <c r="N23"/>
  <c r="H23"/>
  <c r="F23"/>
  <c r="I23"/>
  <c r="M22"/>
  <c r="K22"/>
  <c r="N22"/>
  <c r="H22"/>
  <c r="F22"/>
  <c r="I22"/>
  <c r="M17"/>
  <c r="K17"/>
  <c r="N17"/>
  <c r="H17"/>
  <c r="F17"/>
  <c r="I17"/>
  <c r="M16"/>
  <c r="K16"/>
  <c r="N16"/>
  <c r="H16"/>
  <c r="F16"/>
  <c r="I16"/>
  <c r="M15"/>
  <c r="K15"/>
  <c r="N15"/>
  <c r="H15"/>
  <c r="F15"/>
  <c r="I15"/>
  <c r="M14"/>
  <c r="K14"/>
  <c r="N14"/>
  <c r="H14"/>
  <c r="F14"/>
  <c r="I14"/>
  <c r="M10"/>
  <c r="K10"/>
  <c r="N10"/>
  <c r="H10"/>
  <c r="F10"/>
  <c r="I10"/>
  <c r="M9"/>
  <c r="K9"/>
  <c r="N9"/>
  <c r="H9"/>
  <c r="F9"/>
  <c r="I9"/>
  <c r="M8"/>
  <c r="K8"/>
  <c r="N8"/>
  <c r="H8"/>
  <c r="F8"/>
  <c r="I8"/>
  <c r="M7"/>
  <c r="K7"/>
  <c r="N7"/>
  <c r="H7"/>
  <c r="F7"/>
  <c r="I7"/>
  <c r="E36"/>
  <c r="E35"/>
  <c r="E34"/>
  <c r="E33"/>
  <c r="F10" i="2"/>
  <c r="G8"/>
  <c r="L33" i="6"/>
  <c r="L34"/>
  <c r="L35"/>
  <c r="L36"/>
  <c r="L38"/>
  <c r="M35"/>
  <c r="J33"/>
  <c r="J34"/>
  <c r="J35"/>
  <c r="J36"/>
  <c r="J38"/>
  <c r="K35"/>
  <c r="G33"/>
  <c r="G34"/>
  <c r="G35"/>
  <c r="G36"/>
  <c r="G38"/>
  <c r="H36"/>
  <c r="E38"/>
  <c r="F34"/>
  <c r="H34"/>
  <c r="F33"/>
  <c r="M36"/>
  <c r="H35"/>
  <c r="F35"/>
  <c r="M34"/>
  <c r="H33"/>
  <c r="J11" i="5"/>
  <c r="K7"/>
  <c r="L7"/>
  <c r="K8"/>
  <c r="L8"/>
  <c r="K9"/>
  <c r="L9"/>
  <c r="K6"/>
  <c r="L6"/>
  <c r="E11"/>
  <c r="F7"/>
  <c r="G7"/>
  <c r="F8"/>
  <c r="G8"/>
  <c r="F9"/>
  <c r="G9"/>
  <c r="F6"/>
  <c r="G6"/>
  <c r="J10" i="3"/>
  <c r="K6"/>
  <c r="L6"/>
  <c r="K7"/>
  <c r="L7"/>
  <c r="K8"/>
  <c r="L8"/>
  <c r="K5"/>
  <c r="L5"/>
  <c r="E10"/>
  <c r="F6"/>
  <c r="G6"/>
  <c r="F7"/>
  <c r="G7"/>
  <c r="F8"/>
  <c r="G8"/>
  <c r="F5"/>
  <c r="G5"/>
  <c r="M6" i="2"/>
  <c r="M7"/>
  <c r="M8"/>
  <c r="M5"/>
  <c r="G6"/>
  <c r="H6"/>
  <c r="G7"/>
  <c r="H7"/>
  <c r="H8"/>
  <c r="G5"/>
  <c r="H5"/>
  <c r="M33" i="6"/>
  <c r="K33"/>
  <c r="K34"/>
  <c r="K36"/>
  <c r="N36"/>
  <c r="I35"/>
  <c r="F36"/>
  <c r="N34"/>
  <c r="N35"/>
  <c r="I34"/>
  <c r="I36"/>
  <c r="I33"/>
  <c r="N33"/>
</calcChain>
</file>

<file path=xl/sharedStrings.xml><?xml version="1.0" encoding="utf-8"?>
<sst xmlns="http://schemas.openxmlformats.org/spreadsheetml/2006/main" count="333" uniqueCount="53">
  <si>
    <t>"Единая Россия"</t>
  </si>
  <si>
    <t>КПРФ</t>
  </si>
  <si>
    <t>ЛДПР</t>
  </si>
  <si>
    <t>"Справедливая Россия"</t>
  </si>
  <si>
    <t>Интернет</t>
  </si>
  <si>
    <t xml:space="preserve"> кол-во сообщ</t>
  </si>
  <si>
    <t>медиа-индекс</t>
  </si>
  <si>
    <t>Печатные</t>
  </si>
  <si>
    <t>кол-во сообщ</t>
  </si>
  <si>
    <t>ТВ</t>
  </si>
  <si>
    <t>14.09-20.09</t>
  </si>
  <si>
    <t>21.09-27.09</t>
  </si>
  <si>
    <t>28.01-04.10</t>
  </si>
  <si>
    <t>05.10-11.10</t>
  </si>
  <si>
    <t>12.10-18.10</t>
  </si>
  <si>
    <t>19.10-26.10</t>
  </si>
  <si>
    <t>26.10-01.11</t>
  </si>
  <si>
    <t>02.11-08.11</t>
  </si>
  <si>
    <t>09.11-15.11</t>
  </si>
  <si>
    <t>16.11-22.11</t>
  </si>
  <si>
    <t>23.11-29.11</t>
  </si>
  <si>
    <t>30.11-06.12</t>
  </si>
  <si>
    <t>07.12-13.12</t>
  </si>
  <si>
    <t>14.12-20.12</t>
  </si>
  <si>
    <t>21.12-27.12</t>
  </si>
  <si>
    <t>28.12-03.01</t>
  </si>
  <si>
    <t>04.01-10.01</t>
  </si>
  <si>
    <t>11.01-17.01</t>
  </si>
  <si>
    <t>Кол-во сообщений</t>
  </si>
  <si>
    <t>Партия</t>
  </si>
  <si>
    <t>Прирост числа сообщ., %</t>
  </si>
  <si>
    <t>Прирост медиа- индекса (в %)</t>
  </si>
  <si>
    <t>в %</t>
  </si>
  <si>
    <t>Показатель</t>
  </si>
  <si>
    <t>«Единая Россия»</t>
  </si>
  <si>
    <t>Сводная</t>
  </si>
  <si>
    <t>18.01-24.01</t>
  </si>
  <si>
    <t>25.01-31.01</t>
  </si>
  <si>
    <t>01.02-07.02</t>
  </si>
  <si>
    <t>08.02-14.02</t>
  </si>
  <si>
    <t>15.02-21.02</t>
  </si>
  <si>
    <t>22.02-27.02</t>
  </si>
  <si>
    <t>22.02-26.02</t>
  </si>
  <si>
    <t>29.02-06.03</t>
  </si>
  <si>
    <t>07.03-13.03</t>
  </si>
  <si>
    <t>14.03-20.03</t>
  </si>
  <si>
    <t>11.04-17.04</t>
  </si>
  <si>
    <t>Упоминаемость за 22.08-28.08</t>
  </si>
  <si>
    <t>Медиа-индекс за  22.08-28.08</t>
  </si>
  <si>
    <t>Медиа-индекс за 22.08-28.08</t>
  </si>
  <si>
    <t>Упоминаемость за 29.08-08.09</t>
  </si>
  <si>
    <t>Медиа-индекс за  29.08-08.09</t>
  </si>
  <si>
    <t>Медиа-индекс за 29.08-08.09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</si>
</sst>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</borders>
  <cellStyleXfs count="136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16" fontId="0" fillId="0" borderId="0" xfId="0" applyNumberFormat="1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/>
    <xf numFmtId="0" fontId="2" fillId="0" borderId="4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36"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Обычный" xfId="0" builtinId="0"/>
    <cellStyle name="Открывавшаяся гиперссылка" xfId="1" builtinId="9" hidden="1"/>
    <cellStyle name="Открывавшаяся гиперссылка" xfId="2" builtinId="9" hidden="1"/>
    <cellStyle name="Открывавшаяся гиперссылка" xfId="3" builtinId="9" hidden="1"/>
    <cellStyle name="Открывавшаяся гиперссылка" xfId="4" builtinId="9" hidden="1"/>
    <cellStyle name="Открывавшаяся гиперссылка" xfId="5" builtinId="9" hidden="1"/>
    <cellStyle name="Открывавшаяся гиперссылка" xfId="6" builtinId="9" hidden="1"/>
    <cellStyle name="Открывавшаяся гиперссылка" xfId="7" builtinId="9" hidden="1"/>
    <cellStyle name="Открывавшаяся гиперссылка" xfId="8" builtinId="9" hidden="1"/>
    <cellStyle name="Открывавшаяся гиперссылка" xfId="9" builtinId="9" hidden="1"/>
    <cellStyle name="Открывавшаяся гиперссылка" xfId="10" builtinId="9" hidden="1"/>
    <cellStyle name="Открывавшаяся гиперссылка" xfId="11" builtinId="9" hidden="1"/>
    <cellStyle name="Открывавшаяся гиперссылка" xfId="12" builtinId="9" hidden="1"/>
    <cellStyle name="Открывавшаяся гиперссылка" xfId="13" builtinId="9" hidden="1"/>
    <cellStyle name="Открывавшаяся гиперссылка" xfId="14" builtinId="9" hidden="1"/>
    <cellStyle name="Открывавшаяся гиперссылка" xfId="15" builtinId="9" hidden="1"/>
    <cellStyle name="Открывавшаяся гиперссылка" xfId="16" builtinId="9" hidden="1"/>
    <cellStyle name="Открывавшаяся гиперссылка" xfId="17" builtinId="9" hidden="1"/>
    <cellStyle name="Открывавшаяся гиперссылка" xfId="18" builtinId="9" hidden="1"/>
    <cellStyle name="Открывавшаяся гиперссылка" xfId="19" builtinId="9" hidden="1"/>
    <cellStyle name="Открывавшаяся гиперссылка" xfId="20" builtinId="9" hidden="1"/>
    <cellStyle name="Открывавшаяся гиперссылка" xfId="21" builtinId="9" hidden="1"/>
    <cellStyle name="Открывавшаяся гиперссылка" xfId="22" builtinId="9" hidden="1"/>
    <cellStyle name="Открывавшаяся гиперссылка" xfId="23" builtinId="9" hidden="1"/>
    <cellStyle name="Открывавшаяся гиперссылка" xfId="24" builtinId="9" hidden="1"/>
    <cellStyle name="Открывавшаяся гиперссылка" xfId="25" builtinId="9" hidden="1"/>
    <cellStyle name="Открывавшаяся гиперссылка" xfId="26" builtinId="9" hidden="1"/>
    <cellStyle name="Открывавшаяся гиперссылка" xfId="27" builtinId="9" hidden="1"/>
    <cellStyle name="Открывавшаяся гиперссылка" xfId="28" builtinId="9" hidden="1"/>
    <cellStyle name="Открывавшаяся гиперссылка" xfId="29" builtinId="9" hidden="1"/>
    <cellStyle name="Открывавшаяся гиперссылка" xfId="30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4"/>
              <c:pt idx="0">
                <c:v>Единая Россия</c:v>
              </c:pt>
              <c:pt idx="1">
                <c:v>КПРФ</c:v>
              </c:pt>
              <c:pt idx="2">
                <c:v>ЛДПР</c:v>
              </c:pt>
              <c:pt idx="3">
                <c:v>Справедливая Россия</c:v>
              </c:pt>
            </c:strLit>
          </c:cat>
          <c:val>
            <c:numRef>
              <c:f>Сумма!$H$33:$H$36</c:f>
              <c:numCache>
                <c:formatCode>0.00%</c:formatCode>
                <c:ptCount val="4"/>
                <c:pt idx="0">
                  <c:v>0.51992812806272459</c:v>
                </c:pt>
                <c:pt idx="1">
                  <c:v>0.203234237177393</c:v>
                </c:pt>
                <c:pt idx="2">
                  <c:v>0.13067624959163671</c:v>
                </c:pt>
                <c:pt idx="3">
                  <c:v>0.14616138516824567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F3-4955-8699-FDC228A5B15E}"/>
            </c:ext>
          </c:extLst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335280</xdr:colOff>
      <xdr:row>40</xdr:row>
      <xdr:rowOff>22860</xdr:rowOff>
    </xdr:from>
    <xdr:to>
      <xdr:col>13</xdr:col>
      <xdr:colOff>91440</xdr:colOff>
      <xdr:row>55</xdr:row>
      <xdr:rowOff>22860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F67"/>
  <sheetViews>
    <sheetView topLeftCell="U1" workbookViewId="0">
      <selection activeCell="AI59" sqref="AI59"/>
    </sheetView>
  </sheetViews>
  <sheetFormatPr defaultColWidth="8.6640625" defaultRowHeight="14.4"/>
  <cols>
    <col min="2" max="2" width="12" customWidth="1"/>
    <col min="3" max="3" width="15" customWidth="1"/>
    <col min="6" max="6" width="10.44140625" customWidth="1"/>
    <col min="26" max="26" width="11.6640625" customWidth="1"/>
    <col min="27" max="27" width="10.6640625" customWidth="1"/>
    <col min="28" max="28" width="11.33203125" customWidth="1"/>
    <col min="29" max="29" width="11.109375" customWidth="1"/>
    <col min="30" max="30" width="11.44140625" customWidth="1"/>
  </cols>
  <sheetData>
    <row r="2" spans="2:30">
      <c r="B2" s="2" t="s">
        <v>4</v>
      </c>
      <c r="C2" t="s">
        <v>5</v>
      </c>
    </row>
    <row r="3" spans="2:30"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  <c r="R3" s="1" t="s">
        <v>24</v>
      </c>
      <c r="S3" s="1" t="s">
        <v>25</v>
      </c>
      <c r="T3" s="1" t="s">
        <v>26</v>
      </c>
      <c r="U3" s="1" t="s">
        <v>27</v>
      </c>
      <c r="V3" s="1" t="s">
        <v>36</v>
      </c>
      <c r="W3" s="1" t="s">
        <v>37</v>
      </c>
      <c r="X3" s="1" t="s">
        <v>38</v>
      </c>
      <c r="Y3" s="1" t="s">
        <v>39</v>
      </c>
      <c r="Z3" s="1" t="s">
        <v>40</v>
      </c>
      <c r="AA3" s="1" t="s">
        <v>42</v>
      </c>
      <c r="AB3" s="1" t="s">
        <v>43</v>
      </c>
      <c r="AC3" s="1" t="s">
        <v>44</v>
      </c>
      <c r="AD3" s="1" t="s">
        <v>45</v>
      </c>
    </row>
    <row r="4" spans="2:30">
      <c r="C4" t="s">
        <v>0</v>
      </c>
      <c r="D4">
        <v>24032</v>
      </c>
      <c r="E4">
        <v>14801</v>
      </c>
      <c r="F4">
        <v>11693</v>
      </c>
      <c r="G4">
        <v>10746</v>
      </c>
      <c r="H4">
        <v>10934</v>
      </c>
      <c r="I4">
        <v>10882</v>
      </c>
      <c r="J4">
        <v>10436</v>
      </c>
      <c r="K4">
        <v>9300</v>
      </c>
      <c r="L4">
        <v>11713</v>
      </c>
      <c r="M4">
        <v>10878</v>
      </c>
      <c r="N4">
        <v>11020</v>
      </c>
      <c r="O4">
        <v>16126</v>
      </c>
      <c r="P4">
        <v>11559</v>
      </c>
      <c r="Q4">
        <v>10823</v>
      </c>
      <c r="R4">
        <v>10919</v>
      </c>
      <c r="S4">
        <v>6678</v>
      </c>
      <c r="T4">
        <v>1555</v>
      </c>
      <c r="U4">
        <v>7268</v>
      </c>
      <c r="V4">
        <v>10437</v>
      </c>
      <c r="W4">
        <v>12776</v>
      </c>
      <c r="X4">
        <v>15832</v>
      </c>
      <c r="Y4">
        <v>14165</v>
      </c>
      <c r="Z4">
        <v>16064</v>
      </c>
      <c r="AA4">
        <v>9565</v>
      </c>
      <c r="AB4">
        <v>14445</v>
      </c>
      <c r="AC4">
        <v>9526</v>
      </c>
      <c r="AD4">
        <v>14603</v>
      </c>
    </row>
    <row r="5" spans="2:30">
      <c r="C5" t="s">
        <v>1</v>
      </c>
      <c r="D5">
        <v>15591</v>
      </c>
      <c r="E5">
        <v>7723</v>
      </c>
      <c r="F5">
        <v>6114</v>
      </c>
      <c r="G5">
        <v>4515</v>
      </c>
      <c r="H5">
        <v>4426</v>
      </c>
      <c r="I5">
        <v>5584</v>
      </c>
      <c r="J5">
        <v>5303</v>
      </c>
      <c r="K5">
        <v>5221</v>
      </c>
      <c r="L5">
        <v>5425</v>
      </c>
      <c r="M5">
        <v>4663</v>
      </c>
      <c r="N5">
        <v>5007</v>
      </c>
      <c r="O5">
        <v>6116</v>
      </c>
      <c r="P5">
        <v>4856</v>
      </c>
      <c r="Q5">
        <v>6388</v>
      </c>
      <c r="R5">
        <v>5348</v>
      </c>
      <c r="S5">
        <v>3337</v>
      </c>
      <c r="T5">
        <v>1246</v>
      </c>
      <c r="U5">
        <v>3969</v>
      </c>
      <c r="V5">
        <v>5495</v>
      </c>
      <c r="W5">
        <v>5851</v>
      </c>
      <c r="X5">
        <v>5055</v>
      </c>
      <c r="Y5">
        <v>5041</v>
      </c>
      <c r="Z5">
        <v>7278</v>
      </c>
      <c r="AA5">
        <v>4370</v>
      </c>
      <c r="AB5">
        <v>6124</v>
      </c>
      <c r="AC5">
        <v>3900</v>
      </c>
      <c r="AD5">
        <v>6278</v>
      </c>
    </row>
    <row r="6" spans="2:30">
      <c r="C6" t="s">
        <v>2</v>
      </c>
      <c r="D6">
        <v>13239</v>
      </c>
      <c r="E6">
        <v>4685</v>
      </c>
      <c r="F6">
        <v>2874</v>
      </c>
      <c r="G6">
        <v>2958</v>
      </c>
      <c r="H6">
        <v>2862</v>
      </c>
      <c r="I6">
        <v>3320</v>
      </c>
      <c r="J6">
        <v>2504</v>
      </c>
      <c r="K6">
        <v>2615</v>
      </c>
      <c r="L6">
        <v>3430</v>
      </c>
      <c r="M6">
        <v>3086</v>
      </c>
      <c r="N6">
        <v>2890</v>
      </c>
      <c r="O6">
        <v>3350</v>
      </c>
      <c r="P6">
        <v>2427</v>
      </c>
      <c r="Q6">
        <v>3163</v>
      </c>
      <c r="R6">
        <v>2754</v>
      </c>
      <c r="S6">
        <v>1597</v>
      </c>
      <c r="T6">
        <v>928</v>
      </c>
      <c r="U6">
        <v>2619</v>
      </c>
      <c r="V6">
        <v>3546</v>
      </c>
      <c r="W6">
        <v>3125</v>
      </c>
      <c r="X6">
        <v>2322</v>
      </c>
      <c r="Y6">
        <v>2708</v>
      </c>
      <c r="Z6">
        <v>3535</v>
      </c>
      <c r="AA6">
        <v>2368</v>
      </c>
      <c r="AB6">
        <v>3215</v>
      </c>
      <c r="AC6">
        <v>2446</v>
      </c>
      <c r="AD6">
        <v>4096</v>
      </c>
    </row>
    <row r="7" spans="2:30">
      <c r="C7" t="s">
        <v>3</v>
      </c>
      <c r="D7">
        <v>11859</v>
      </c>
      <c r="E7">
        <v>4498</v>
      </c>
      <c r="F7">
        <v>2668</v>
      </c>
      <c r="G7">
        <v>2144</v>
      </c>
      <c r="H7">
        <v>2936</v>
      </c>
      <c r="I7">
        <v>2734</v>
      </c>
      <c r="J7">
        <v>2453</v>
      </c>
      <c r="K7">
        <v>2019</v>
      </c>
      <c r="L7">
        <v>3401</v>
      </c>
      <c r="M7">
        <v>3730</v>
      </c>
      <c r="N7">
        <v>3572</v>
      </c>
      <c r="O7">
        <v>3333</v>
      </c>
      <c r="P7">
        <v>2406</v>
      </c>
      <c r="Q7">
        <v>3004</v>
      </c>
      <c r="R7">
        <v>3598</v>
      </c>
      <c r="S7">
        <v>1666</v>
      </c>
      <c r="T7">
        <v>446</v>
      </c>
      <c r="U7">
        <v>1771</v>
      </c>
      <c r="V7">
        <v>2639</v>
      </c>
      <c r="W7">
        <v>3241</v>
      </c>
      <c r="X7">
        <v>3246</v>
      </c>
      <c r="Y7">
        <v>4027</v>
      </c>
      <c r="Z7">
        <v>5123</v>
      </c>
      <c r="AA7">
        <v>3289</v>
      </c>
      <c r="AB7">
        <v>3435</v>
      </c>
      <c r="AC7">
        <v>1608</v>
      </c>
      <c r="AD7">
        <v>3948</v>
      </c>
    </row>
    <row r="14" spans="2:30">
      <c r="B14" s="2" t="s">
        <v>4</v>
      </c>
      <c r="C14" t="s">
        <v>6</v>
      </c>
    </row>
    <row r="16" spans="2:30">
      <c r="D16" s="1" t="s">
        <v>10</v>
      </c>
      <c r="E16" s="1" t="s">
        <v>11</v>
      </c>
      <c r="F16" s="1" t="s">
        <v>12</v>
      </c>
      <c r="G16" s="1" t="s">
        <v>13</v>
      </c>
      <c r="H16" s="1" t="s">
        <v>14</v>
      </c>
      <c r="I16" s="1" t="s">
        <v>15</v>
      </c>
      <c r="J16" s="1" t="s">
        <v>16</v>
      </c>
      <c r="K16" s="1" t="s">
        <v>17</v>
      </c>
      <c r="L16" s="1" t="s">
        <v>18</v>
      </c>
      <c r="M16" s="1" t="s">
        <v>19</v>
      </c>
      <c r="N16" s="1" t="s">
        <v>20</v>
      </c>
      <c r="O16" s="1" t="s">
        <v>21</v>
      </c>
      <c r="P16" s="1" t="s">
        <v>22</v>
      </c>
      <c r="Q16" s="1" t="s">
        <v>23</v>
      </c>
      <c r="R16" s="1" t="s">
        <v>24</v>
      </c>
      <c r="S16" s="1" t="s">
        <v>25</v>
      </c>
      <c r="T16" s="1" t="s">
        <v>26</v>
      </c>
      <c r="U16" s="1" t="s">
        <v>27</v>
      </c>
      <c r="V16" s="1" t="s">
        <v>36</v>
      </c>
      <c r="W16" s="1" t="s">
        <v>37</v>
      </c>
      <c r="X16" s="1" t="s">
        <v>38</v>
      </c>
      <c r="Y16" s="1" t="s">
        <v>39</v>
      </c>
      <c r="Z16" s="1" t="s">
        <v>40</v>
      </c>
      <c r="AA16" s="1" t="s">
        <v>42</v>
      </c>
      <c r="AB16" s="1" t="s">
        <v>43</v>
      </c>
      <c r="AC16" s="1" t="s">
        <v>44</v>
      </c>
      <c r="AD16" s="1" t="s">
        <v>45</v>
      </c>
    </row>
    <row r="17" spans="2:30">
      <c r="C17" t="s">
        <v>0</v>
      </c>
      <c r="D17">
        <v>60193</v>
      </c>
      <c r="E17">
        <v>24419</v>
      </c>
      <c r="F17">
        <v>17251</v>
      </c>
      <c r="G17">
        <v>15761</v>
      </c>
      <c r="H17">
        <v>15481</v>
      </c>
      <c r="I17">
        <v>13003</v>
      </c>
      <c r="J17">
        <v>12733</v>
      </c>
      <c r="K17">
        <v>10051</v>
      </c>
      <c r="L17">
        <v>18140</v>
      </c>
      <c r="M17">
        <v>15215</v>
      </c>
      <c r="N17">
        <v>11890</v>
      </c>
      <c r="O17">
        <v>22706</v>
      </c>
      <c r="P17">
        <v>13481</v>
      </c>
      <c r="Q17">
        <v>12495</v>
      </c>
      <c r="R17">
        <v>13862</v>
      </c>
      <c r="S17">
        <v>6051</v>
      </c>
      <c r="T17">
        <v>1843</v>
      </c>
      <c r="U17">
        <v>8533</v>
      </c>
      <c r="V17">
        <v>15573</v>
      </c>
      <c r="W17">
        <v>15480</v>
      </c>
      <c r="X17">
        <v>34937</v>
      </c>
      <c r="Y17">
        <v>19619</v>
      </c>
      <c r="Z17">
        <v>25090</v>
      </c>
      <c r="AA17">
        <v>12583</v>
      </c>
      <c r="AB17">
        <v>18614</v>
      </c>
      <c r="AC17">
        <v>11554</v>
      </c>
      <c r="AD17">
        <v>21190</v>
      </c>
    </row>
    <row r="18" spans="2:30">
      <c r="C18" t="s">
        <v>1</v>
      </c>
      <c r="D18">
        <v>27523</v>
      </c>
      <c r="E18">
        <v>15550</v>
      </c>
      <c r="F18">
        <v>13357</v>
      </c>
      <c r="G18">
        <v>6244</v>
      </c>
      <c r="H18">
        <v>6735</v>
      </c>
      <c r="I18">
        <v>10198</v>
      </c>
      <c r="J18">
        <v>8920</v>
      </c>
      <c r="K18">
        <v>9467</v>
      </c>
      <c r="L18">
        <v>9250</v>
      </c>
      <c r="M18">
        <v>7321</v>
      </c>
      <c r="N18">
        <v>8872</v>
      </c>
      <c r="O18">
        <v>9330</v>
      </c>
      <c r="P18">
        <v>6879</v>
      </c>
      <c r="Q18">
        <v>9826</v>
      </c>
      <c r="R18">
        <v>6320</v>
      </c>
      <c r="S18">
        <v>4605</v>
      </c>
      <c r="T18">
        <v>730</v>
      </c>
      <c r="U18">
        <v>5262</v>
      </c>
      <c r="V18">
        <v>8840</v>
      </c>
      <c r="W18">
        <v>10245</v>
      </c>
      <c r="X18">
        <v>6958</v>
      </c>
      <c r="Y18">
        <v>8383</v>
      </c>
      <c r="Z18">
        <v>13761</v>
      </c>
      <c r="AA18">
        <v>5556</v>
      </c>
      <c r="AB18">
        <v>10106</v>
      </c>
      <c r="AC18">
        <v>4889</v>
      </c>
      <c r="AD18">
        <v>9694</v>
      </c>
    </row>
    <row r="19" spans="2:30">
      <c r="C19" t="s">
        <v>2</v>
      </c>
      <c r="D19">
        <v>20164</v>
      </c>
      <c r="E19">
        <v>8487</v>
      </c>
      <c r="F19">
        <v>4237</v>
      </c>
      <c r="G19">
        <v>3628</v>
      </c>
      <c r="H19">
        <v>4878</v>
      </c>
      <c r="I19">
        <v>5894</v>
      </c>
      <c r="J19">
        <v>5038</v>
      </c>
      <c r="K19">
        <v>4964</v>
      </c>
      <c r="L19">
        <v>6847</v>
      </c>
      <c r="M19">
        <v>5740</v>
      </c>
      <c r="N19">
        <v>4733</v>
      </c>
      <c r="O19">
        <v>6359</v>
      </c>
      <c r="P19">
        <v>3956</v>
      </c>
      <c r="Q19">
        <v>4816</v>
      </c>
      <c r="R19">
        <v>3753</v>
      </c>
      <c r="S19">
        <v>2427</v>
      </c>
      <c r="T19">
        <v>1188</v>
      </c>
      <c r="U19">
        <v>4092</v>
      </c>
      <c r="V19">
        <v>6243</v>
      </c>
      <c r="W19">
        <v>4905</v>
      </c>
      <c r="X19">
        <v>3420</v>
      </c>
      <c r="Y19">
        <v>4197</v>
      </c>
      <c r="Z19">
        <v>7387</v>
      </c>
      <c r="AA19">
        <v>3630</v>
      </c>
      <c r="AB19">
        <v>4588</v>
      </c>
      <c r="AC19">
        <v>4889</v>
      </c>
      <c r="AD19">
        <v>8641</v>
      </c>
    </row>
    <row r="20" spans="2:30">
      <c r="C20" t="s">
        <v>3</v>
      </c>
      <c r="D20">
        <v>16760</v>
      </c>
      <c r="E20">
        <v>6902</v>
      </c>
      <c r="F20">
        <v>3715</v>
      </c>
      <c r="G20">
        <v>2650</v>
      </c>
      <c r="H20">
        <v>4088</v>
      </c>
      <c r="I20">
        <v>3619</v>
      </c>
      <c r="J20">
        <v>4860</v>
      </c>
      <c r="K20">
        <v>2928</v>
      </c>
      <c r="L20">
        <v>5989</v>
      </c>
      <c r="M20">
        <v>6839</v>
      </c>
      <c r="N20">
        <v>6483</v>
      </c>
      <c r="O20">
        <v>5605</v>
      </c>
      <c r="P20">
        <v>3509</v>
      </c>
      <c r="Q20">
        <v>5511</v>
      </c>
      <c r="R20">
        <v>6146</v>
      </c>
      <c r="S20">
        <v>1284</v>
      </c>
      <c r="T20">
        <v>601</v>
      </c>
      <c r="U20">
        <v>2258</v>
      </c>
      <c r="V20">
        <v>5744</v>
      </c>
      <c r="W20">
        <v>6140</v>
      </c>
      <c r="X20">
        <v>6014</v>
      </c>
      <c r="Y20">
        <v>7785</v>
      </c>
      <c r="Z20">
        <v>10769</v>
      </c>
      <c r="AA20">
        <v>5177</v>
      </c>
      <c r="AB20">
        <v>5000</v>
      </c>
      <c r="AC20">
        <v>1900</v>
      </c>
      <c r="AD20">
        <v>8179</v>
      </c>
    </row>
    <row r="24" spans="2:30">
      <c r="B24" s="2" t="s">
        <v>7</v>
      </c>
    </row>
    <row r="25" spans="2:30">
      <c r="C25" t="s">
        <v>8</v>
      </c>
    </row>
    <row r="26" spans="2:30">
      <c r="D26" s="1" t="s">
        <v>10</v>
      </c>
      <c r="E26" s="1" t="s">
        <v>11</v>
      </c>
      <c r="F26" s="1" t="s">
        <v>12</v>
      </c>
      <c r="G26" s="1" t="s">
        <v>13</v>
      </c>
      <c r="H26" s="1" t="s">
        <v>14</v>
      </c>
      <c r="I26" s="1" t="s">
        <v>15</v>
      </c>
      <c r="J26" s="1" t="s">
        <v>16</v>
      </c>
      <c r="K26" s="1" t="s">
        <v>17</v>
      </c>
      <c r="L26" s="1" t="s">
        <v>18</v>
      </c>
      <c r="M26" s="1" t="s">
        <v>19</v>
      </c>
      <c r="N26" s="1" t="s">
        <v>20</v>
      </c>
      <c r="O26" s="1" t="s">
        <v>21</v>
      </c>
      <c r="P26" s="1" t="s">
        <v>22</v>
      </c>
      <c r="Q26" s="1" t="s">
        <v>23</v>
      </c>
      <c r="R26" s="1" t="s">
        <v>24</v>
      </c>
      <c r="S26" s="1" t="s">
        <v>25</v>
      </c>
      <c r="T26" s="1" t="s">
        <v>26</v>
      </c>
      <c r="U26" s="1" t="s">
        <v>27</v>
      </c>
      <c r="V26" s="1" t="s">
        <v>36</v>
      </c>
      <c r="W26" s="1" t="s">
        <v>37</v>
      </c>
      <c r="X26" s="1" t="s">
        <v>38</v>
      </c>
      <c r="Y26" s="1" t="s">
        <v>39</v>
      </c>
      <c r="Z26" s="1" t="s">
        <v>40</v>
      </c>
      <c r="AA26" s="1" t="s">
        <v>41</v>
      </c>
      <c r="AB26" s="1" t="s">
        <v>43</v>
      </c>
      <c r="AC26" s="1" t="s">
        <v>44</v>
      </c>
      <c r="AD26" s="1" t="s">
        <v>45</v>
      </c>
    </row>
    <row r="27" spans="2:30">
      <c r="C27" t="s">
        <v>0</v>
      </c>
      <c r="D27">
        <v>2057</v>
      </c>
      <c r="E27">
        <v>1236</v>
      </c>
      <c r="F27">
        <v>1202</v>
      </c>
      <c r="G27">
        <v>913</v>
      </c>
      <c r="H27">
        <v>845</v>
      </c>
      <c r="I27">
        <v>753</v>
      </c>
      <c r="J27">
        <v>841</v>
      </c>
      <c r="K27">
        <v>708</v>
      </c>
      <c r="L27">
        <v>796</v>
      </c>
      <c r="M27">
        <v>938</v>
      </c>
      <c r="N27">
        <v>1040</v>
      </c>
      <c r="O27">
        <v>1218</v>
      </c>
      <c r="P27">
        <v>1147</v>
      </c>
      <c r="Q27">
        <v>917</v>
      </c>
      <c r="R27">
        <v>892</v>
      </c>
      <c r="S27">
        <v>548</v>
      </c>
      <c r="T27">
        <v>87</v>
      </c>
      <c r="U27">
        <v>488</v>
      </c>
      <c r="V27">
        <v>568</v>
      </c>
      <c r="W27">
        <v>787</v>
      </c>
      <c r="X27">
        <v>810</v>
      </c>
      <c r="Y27">
        <v>1134</v>
      </c>
      <c r="Z27">
        <v>1113</v>
      </c>
      <c r="AA27">
        <v>607</v>
      </c>
      <c r="AB27">
        <v>1103</v>
      </c>
      <c r="AC27">
        <v>668</v>
      </c>
      <c r="AD27">
        <v>1112</v>
      </c>
    </row>
    <row r="28" spans="2:30">
      <c r="C28" t="s">
        <v>1</v>
      </c>
      <c r="D28">
        <v>1525</v>
      </c>
      <c r="E28">
        <v>794</v>
      </c>
      <c r="F28">
        <v>889</v>
      </c>
      <c r="G28">
        <v>585</v>
      </c>
      <c r="H28">
        <v>489</v>
      </c>
      <c r="I28">
        <v>510</v>
      </c>
      <c r="J28">
        <v>718</v>
      </c>
      <c r="K28">
        <v>611</v>
      </c>
      <c r="L28">
        <v>550</v>
      </c>
      <c r="M28">
        <v>504</v>
      </c>
      <c r="N28">
        <v>516</v>
      </c>
      <c r="O28">
        <v>598</v>
      </c>
      <c r="P28">
        <v>574</v>
      </c>
      <c r="Q28">
        <v>568</v>
      </c>
      <c r="R28">
        <v>651</v>
      </c>
      <c r="S28">
        <v>282</v>
      </c>
      <c r="T28">
        <v>41</v>
      </c>
      <c r="U28">
        <v>289</v>
      </c>
      <c r="V28">
        <v>391</v>
      </c>
      <c r="W28">
        <v>571</v>
      </c>
      <c r="X28">
        <v>435</v>
      </c>
      <c r="Y28">
        <v>532</v>
      </c>
      <c r="Z28">
        <v>625</v>
      </c>
      <c r="AA28">
        <v>337</v>
      </c>
      <c r="AB28">
        <v>513</v>
      </c>
      <c r="AC28">
        <v>305</v>
      </c>
      <c r="AD28">
        <v>550</v>
      </c>
    </row>
    <row r="29" spans="2:30">
      <c r="C29" t="s">
        <v>2</v>
      </c>
      <c r="D29">
        <v>1158</v>
      </c>
      <c r="E29">
        <v>451</v>
      </c>
      <c r="F29">
        <v>362</v>
      </c>
      <c r="G29">
        <v>227</v>
      </c>
      <c r="H29">
        <v>203</v>
      </c>
      <c r="I29">
        <v>205</v>
      </c>
      <c r="J29">
        <v>260</v>
      </c>
      <c r="K29">
        <v>140</v>
      </c>
      <c r="L29">
        <v>163</v>
      </c>
      <c r="M29">
        <v>198</v>
      </c>
      <c r="N29">
        <v>216</v>
      </c>
      <c r="O29">
        <v>169</v>
      </c>
      <c r="P29">
        <v>175</v>
      </c>
      <c r="Q29">
        <v>185</v>
      </c>
      <c r="R29">
        <v>229</v>
      </c>
      <c r="S29">
        <v>115</v>
      </c>
      <c r="T29">
        <v>21</v>
      </c>
      <c r="U29">
        <v>125</v>
      </c>
      <c r="V29">
        <v>191</v>
      </c>
      <c r="W29">
        <v>218</v>
      </c>
      <c r="X29">
        <v>167</v>
      </c>
      <c r="Y29">
        <v>181</v>
      </c>
      <c r="Z29">
        <v>210</v>
      </c>
      <c r="AA29">
        <v>146</v>
      </c>
      <c r="AB29">
        <v>160</v>
      </c>
      <c r="AC29">
        <v>104</v>
      </c>
      <c r="AD29">
        <v>212</v>
      </c>
    </row>
    <row r="30" spans="2:30">
      <c r="C30" t="s">
        <v>3</v>
      </c>
      <c r="D30">
        <v>1001</v>
      </c>
      <c r="E30">
        <v>388</v>
      </c>
      <c r="F30">
        <v>331</v>
      </c>
      <c r="G30">
        <v>220</v>
      </c>
      <c r="H30">
        <v>182</v>
      </c>
      <c r="I30">
        <v>185</v>
      </c>
      <c r="J30">
        <v>215</v>
      </c>
      <c r="K30">
        <v>153</v>
      </c>
      <c r="L30">
        <v>148</v>
      </c>
      <c r="M30">
        <v>205</v>
      </c>
      <c r="N30">
        <v>177</v>
      </c>
      <c r="O30">
        <v>220</v>
      </c>
      <c r="P30">
        <v>195</v>
      </c>
      <c r="Q30">
        <v>180</v>
      </c>
      <c r="R30">
        <v>225</v>
      </c>
      <c r="S30">
        <v>90</v>
      </c>
      <c r="T30">
        <v>21</v>
      </c>
      <c r="U30">
        <v>103</v>
      </c>
      <c r="V30">
        <v>150</v>
      </c>
      <c r="W30">
        <v>189</v>
      </c>
      <c r="X30">
        <v>163</v>
      </c>
      <c r="Y30">
        <v>214</v>
      </c>
      <c r="Z30">
        <v>273</v>
      </c>
      <c r="AA30">
        <v>143</v>
      </c>
      <c r="AB30">
        <v>220</v>
      </c>
      <c r="AC30">
        <v>104</v>
      </c>
      <c r="AD30">
        <v>180</v>
      </c>
    </row>
    <row r="35" spans="2:30">
      <c r="B35" s="2" t="s">
        <v>7</v>
      </c>
    </row>
    <row r="36" spans="2:30">
      <c r="C36" t="s">
        <v>6</v>
      </c>
    </row>
    <row r="37" spans="2:30">
      <c r="D37" s="1" t="s">
        <v>10</v>
      </c>
      <c r="E37" s="1" t="s">
        <v>11</v>
      </c>
      <c r="F37" s="1" t="s">
        <v>12</v>
      </c>
      <c r="G37" s="1" t="s">
        <v>13</v>
      </c>
      <c r="H37" s="1" t="s">
        <v>14</v>
      </c>
      <c r="I37" s="1" t="s">
        <v>15</v>
      </c>
      <c r="J37" s="1" t="s">
        <v>16</v>
      </c>
      <c r="K37" s="1" t="s">
        <v>17</v>
      </c>
      <c r="L37" s="1" t="s">
        <v>18</v>
      </c>
      <c r="M37" s="1" t="s">
        <v>19</v>
      </c>
      <c r="N37" s="1" t="s">
        <v>20</v>
      </c>
      <c r="O37" s="1" t="s">
        <v>21</v>
      </c>
      <c r="P37" s="1" t="s">
        <v>22</v>
      </c>
      <c r="Q37" s="1" t="s">
        <v>23</v>
      </c>
      <c r="R37" s="1" t="s">
        <v>24</v>
      </c>
      <c r="S37" s="1" t="s">
        <v>25</v>
      </c>
      <c r="T37" s="1" t="s">
        <v>26</v>
      </c>
      <c r="U37" s="1" t="s">
        <v>27</v>
      </c>
      <c r="V37" s="1" t="s">
        <v>36</v>
      </c>
      <c r="W37" s="1" t="s">
        <v>37</v>
      </c>
      <c r="X37" s="1" t="s">
        <v>38</v>
      </c>
      <c r="Y37" s="1" t="s">
        <v>39</v>
      </c>
      <c r="Z37" s="1" t="s">
        <v>40</v>
      </c>
      <c r="AA37" s="1" t="s">
        <v>41</v>
      </c>
      <c r="AB37" s="1" t="s">
        <v>43</v>
      </c>
      <c r="AC37" s="1" t="s">
        <v>44</v>
      </c>
      <c r="AD37" s="1" t="s">
        <v>45</v>
      </c>
    </row>
    <row r="38" spans="2:30">
      <c r="C38" t="s">
        <v>0</v>
      </c>
      <c r="D38">
        <v>5340</v>
      </c>
      <c r="E38">
        <v>1590</v>
      </c>
      <c r="F38">
        <v>1217</v>
      </c>
      <c r="G38">
        <v>988</v>
      </c>
      <c r="H38">
        <v>970</v>
      </c>
      <c r="I38">
        <v>1055</v>
      </c>
      <c r="J38">
        <v>1415</v>
      </c>
      <c r="K38">
        <v>917</v>
      </c>
      <c r="L38">
        <v>1801</v>
      </c>
      <c r="M38">
        <v>1222</v>
      </c>
      <c r="N38">
        <v>758</v>
      </c>
      <c r="O38">
        <v>1652</v>
      </c>
      <c r="P38">
        <v>404</v>
      </c>
      <c r="Q38">
        <v>614</v>
      </c>
      <c r="R38">
        <v>832</v>
      </c>
      <c r="S38">
        <v>363</v>
      </c>
      <c r="T38">
        <v>12</v>
      </c>
      <c r="U38">
        <v>1062</v>
      </c>
      <c r="V38">
        <v>1563</v>
      </c>
      <c r="W38">
        <v>745</v>
      </c>
      <c r="X38">
        <v>1512</v>
      </c>
      <c r="Y38">
        <v>1363</v>
      </c>
      <c r="Z38">
        <v>1026</v>
      </c>
      <c r="AA38">
        <v>681</v>
      </c>
      <c r="AB38">
        <v>681</v>
      </c>
      <c r="AC38">
        <v>561</v>
      </c>
      <c r="AD38">
        <v>1603</v>
      </c>
    </row>
    <row r="39" spans="2:30">
      <c r="C39" t="s">
        <v>1</v>
      </c>
      <c r="D39">
        <v>3629</v>
      </c>
      <c r="E39">
        <v>985</v>
      </c>
      <c r="F39">
        <v>3066</v>
      </c>
      <c r="G39">
        <v>1464</v>
      </c>
      <c r="H39">
        <v>1174</v>
      </c>
      <c r="I39">
        <v>1689</v>
      </c>
      <c r="J39">
        <v>1676</v>
      </c>
      <c r="K39">
        <v>792</v>
      </c>
      <c r="L39">
        <v>1286</v>
      </c>
      <c r="M39">
        <v>1086</v>
      </c>
      <c r="N39">
        <v>1619</v>
      </c>
      <c r="O39">
        <v>1310</v>
      </c>
      <c r="P39">
        <v>805</v>
      </c>
      <c r="Q39">
        <v>1562</v>
      </c>
      <c r="R39">
        <v>1603</v>
      </c>
      <c r="S39">
        <v>718</v>
      </c>
      <c r="T39">
        <v>10</v>
      </c>
      <c r="U39">
        <v>1016</v>
      </c>
      <c r="V39">
        <v>1366</v>
      </c>
      <c r="W39">
        <v>1576</v>
      </c>
      <c r="X39">
        <v>1673</v>
      </c>
      <c r="Y39" s="9">
        <v>1206</v>
      </c>
      <c r="Z39" s="9">
        <v>1880</v>
      </c>
      <c r="AA39" s="9">
        <v>613</v>
      </c>
      <c r="AB39">
        <v>1483</v>
      </c>
      <c r="AC39">
        <v>693</v>
      </c>
      <c r="AD39" s="9">
        <v>2321</v>
      </c>
    </row>
    <row r="40" spans="2:30">
      <c r="C40" t="s">
        <v>2</v>
      </c>
      <c r="D40">
        <v>1076</v>
      </c>
      <c r="E40">
        <v>753</v>
      </c>
      <c r="F40">
        <v>272</v>
      </c>
      <c r="G40">
        <v>213</v>
      </c>
      <c r="H40">
        <v>696</v>
      </c>
      <c r="I40">
        <v>582</v>
      </c>
      <c r="J40">
        <v>968</v>
      </c>
      <c r="K40">
        <v>458</v>
      </c>
      <c r="L40">
        <v>733</v>
      </c>
      <c r="M40">
        <v>755</v>
      </c>
      <c r="N40">
        <v>421</v>
      </c>
      <c r="O40">
        <v>650</v>
      </c>
      <c r="P40">
        <v>387</v>
      </c>
      <c r="Q40">
        <v>909</v>
      </c>
      <c r="R40">
        <v>457</v>
      </c>
      <c r="S40">
        <v>287</v>
      </c>
      <c r="T40">
        <v>5</v>
      </c>
      <c r="U40">
        <v>879</v>
      </c>
      <c r="V40">
        <v>779</v>
      </c>
      <c r="W40">
        <v>701</v>
      </c>
      <c r="X40">
        <v>216</v>
      </c>
      <c r="Y40">
        <v>476</v>
      </c>
      <c r="Z40">
        <v>795</v>
      </c>
      <c r="AA40">
        <v>472</v>
      </c>
      <c r="AB40">
        <v>319</v>
      </c>
      <c r="AC40">
        <v>425</v>
      </c>
      <c r="AD40">
        <v>631</v>
      </c>
    </row>
    <row r="41" spans="2:30">
      <c r="C41" t="s">
        <v>3</v>
      </c>
      <c r="D41">
        <v>1679</v>
      </c>
      <c r="E41">
        <v>502</v>
      </c>
      <c r="F41">
        <v>80</v>
      </c>
      <c r="G41">
        <v>227</v>
      </c>
      <c r="H41">
        <v>154</v>
      </c>
      <c r="I41">
        <v>342</v>
      </c>
      <c r="J41">
        <v>76</v>
      </c>
      <c r="K41">
        <v>567</v>
      </c>
      <c r="L41">
        <v>1137</v>
      </c>
      <c r="M41">
        <v>835</v>
      </c>
      <c r="N41">
        <v>196</v>
      </c>
      <c r="O41">
        <v>340</v>
      </c>
      <c r="P41">
        <v>182</v>
      </c>
      <c r="Q41">
        <v>793</v>
      </c>
      <c r="R41">
        <v>904</v>
      </c>
      <c r="S41">
        <v>94</v>
      </c>
      <c r="T41">
        <v>6</v>
      </c>
      <c r="U41">
        <v>330</v>
      </c>
      <c r="V41">
        <v>871</v>
      </c>
      <c r="W41">
        <v>575</v>
      </c>
      <c r="X41">
        <v>780</v>
      </c>
      <c r="Y41">
        <v>334</v>
      </c>
      <c r="Z41">
        <v>883</v>
      </c>
      <c r="AA41">
        <v>-102</v>
      </c>
      <c r="AB41">
        <v>453</v>
      </c>
      <c r="AC41">
        <v>65</v>
      </c>
      <c r="AD41">
        <v>499</v>
      </c>
    </row>
    <row r="50" spans="2:32">
      <c r="B50" s="2" t="s">
        <v>9</v>
      </c>
    </row>
    <row r="51" spans="2:32">
      <c r="C51" t="s">
        <v>8</v>
      </c>
    </row>
    <row r="52" spans="2:32">
      <c r="D52" s="1" t="s">
        <v>10</v>
      </c>
      <c r="E52" s="1" t="s">
        <v>11</v>
      </c>
      <c r="F52" s="1" t="s">
        <v>12</v>
      </c>
      <c r="G52" s="1" t="s">
        <v>13</v>
      </c>
      <c r="H52" s="1" t="s">
        <v>14</v>
      </c>
      <c r="I52" s="1" t="s">
        <v>15</v>
      </c>
      <c r="J52" s="1" t="s">
        <v>16</v>
      </c>
      <c r="K52" s="1" t="s">
        <v>17</v>
      </c>
      <c r="L52" s="1" t="s">
        <v>18</v>
      </c>
      <c r="M52" s="1" t="s">
        <v>19</v>
      </c>
      <c r="N52" s="1" t="s">
        <v>20</v>
      </c>
      <c r="O52" s="1" t="s">
        <v>21</v>
      </c>
      <c r="P52" s="1" t="s">
        <v>22</v>
      </c>
      <c r="Q52" s="1" t="s">
        <v>23</v>
      </c>
      <c r="R52" s="1" t="s">
        <v>24</v>
      </c>
      <c r="S52" s="1" t="s">
        <v>25</v>
      </c>
      <c r="T52" s="1" t="s">
        <v>26</v>
      </c>
      <c r="U52" s="1" t="s">
        <v>27</v>
      </c>
      <c r="V52" s="1" t="s">
        <v>36</v>
      </c>
      <c r="W52" s="1" t="s">
        <v>37</v>
      </c>
      <c r="X52" s="1" t="s">
        <v>38</v>
      </c>
      <c r="Y52" s="1" t="s">
        <v>39</v>
      </c>
      <c r="Z52" s="1" t="s">
        <v>40</v>
      </c>
      <c r="AA52" s="1" t="s">
        <v>41</v>
      </c>
      <c r="AB52" s="1" t="s">
        <v>43</v>
      </c>
      <c r="AC52" s="1" t="s">
        <v>44</v>
      </c>
      <c r="AD52" s="1" t="s">
        <v>45</v>
      </c>
      <c r="AF52" s="1" t="s">
        <v>46</v>
      </c>
    </row>
    <row r="53" spans="2:32">
      <c r="C53" t="s">
        <v>0</v>
      </c>
      <c r="D53">
        <v>882</v>
      </c>
      <c r="E53">
        <v>403</v>
      </c>
      <c r="F53">
        <v>331</v>
      </c>
      <c r="G53">
        <v>198</v>
      </c>
      <c r="H53">
        <v>205</v>
      </c>
      <c r="I53">
        <v>202</v>
      </c>
      <c r="J53">
        <v>178</v>
      </c>
      <c r="K53">
        <v>131</v>
      </c>
      <c r="L53">
        <v>256</v>
      </c>
      <c r="M53">
        <v>179</v>
      </c>
      <c r="N53">
        <v>173</v>
      </c>
      <c r="O53">
        <v>316</v>
      </c>
      <c r="P53">
        <v>164</v>
      </c>
      <c r="Q53">
        <v>185</v>
      </c>
      <c r="R53">
        <v>220</v>
      </c>
      <c r="S53">
        <v>75</v>
      </c>
      <c r="T53">
        <v>23</v>
      </c>
      <c r="U53">
        <v>85</v>
      </c>
      <c r="V53">
        <v>180</v>
      </c>
      <c r="W53">
        <v>228</v>
      </c>
      <c r="X53">
        <v>394</v>
      </c>
      <c r="Y53">
        <v>275</v>
      </c>
      <c r="Z53">
        <v>272</v>
      </c>
      <c r="AA53">
        <v>180</v>
      </c>
      <c r="AB53">
        <v>228</v>
      </c>
      <c r="AC53">
        <v>163</v>
      </c>
      <c r="AD53">
        <v>263</v>
      </c>
    </row>
    <row r="54" spans="2:32">
      <c r="C54" t="s">
        <v>1</v>
      </c>
      <c r="D54">
        <v>739</v>
      </c>
      <c r="E54">
        <v>256</v>
      </c>
      <c r="F54">
        <v>265</v>
      </c>
      <c r="G54">
        <v>131</v>
      </c>
      <c r="H54">
        <v>98</v>
      </c>
      <c r="I54">
        <v>114</v>
      </c>
      <c r="J54">
        <v>127</v>
      </c>
      <c r="K54">
        <v>109</v>
      </c>
      <c r="L54">
        <v>202</v>
      </c>
      <c r="M54">
        <v>102</v>
      </c>
      <c r="N54">
        <v>124</v>
      </c>
      <c r="O54">
        <v>185</v>
      </c>
      <c r="P54">
        <v>109</v>
      </c>
      <c r="Q54">
        <v>162</v>
      </c>
      <c r="R54">
        <v>147</v>
      </c>
      <c r="S54">
        <v>70</v>
      </c>
      <c r="T54">
        <v>19</v>
      </c>
      <c r="U54">
        <v>74</v>
      </c>
      <c r="V54">
        <v>145</v>
      </c>
      <c r="W54">
        <v>134</v>
      </c>
      <c r="X54">
        <v>108</v>
      </c>
      <c r="Y54">
        <v>124</v>
      </c>
      <c r="Z54">
        <v>163</v>
      </c>
      <c r="AA54">
        <v>141</v>
      </c>
      <c r="AB54">
        <v>185</v>
      </c>
      <c r="AC54">
        <v>84</v>
      </c>
      <c r="AD54">
        <v>151</v>
      </c>
    </row>
    <row r="55" spans="2:32">
      <c r="C55" t="s">
        <v>2</v>
      </c>
      <c r="D55">
        <v>684</v>
      </c>
      <c r="E55">
        <v>179</v>
      </c>
      <c r="F55">
        <v>101</v>
      </c>
      <c r="G55">
        <v>110</v>
      </c>
      <c r="H55">
        <v>148</v>
      </c>
      <c r="I55">
        <v>108</v>
      </c>
      <c r="J55">
        <v>74</v>
      </c>
      <c r="K55">
        <v>83</v>
      </c>
      <c r="L55">
        <v>141</v>
      </c>
      <c r="M55">
        <v>127</v>
      </c>
      <c r="N55">
        <v>98</v>
      </c>
      <c r="O55">
        <v>136</v>
      </c>
      <c r="P55">
        <v>55</v>
      </c>
      <c r="Q55">
        <v>98</v>
      </c>
      <c r="R55">
        <v>104</v>
      </c>
      <c r="S55">
        <v>42</v>
      </c>
      <c r="T55">
        <v>23</v>
      </c>
      <c r="U55">
        <v>63</v>
      </c>
      <c r="V55">
        <v>135</v>
      </c>
      <c r="W55">
        <v>107</v>
      </c>
      <c r="X55">
        <v>64</v>
      </c>
      <c r="Y55">
        <v>61</v>
      </c>
      <c r="Z55">
        <v>127</v>
      </c>
      <c r="AA55">
        <v>144</v>
      </c>
      <c r="AB55">
        <v>132</v>
      </c>
      <c r="AC55">
        <v>80</v>
      </c>
      <c r="AD55">
        <v>137</v>
      </c>
    </row>
    <row r="56" spans="2:32">
      <c r="C56" t="s">
        <v>3</v>
      </c>
      <c r="D56">
        <v>538</v>
      </c>
      <c r="E56">
        <v>151</v>
      </c>
      <c r="F56">
        <v>68</v>
      </c>
      <c r="G56">
        <v>58</v>
      </c>
      <c r="H56">
        <v>93</v>
      </c>
      <c r="I56">
        <v>72</v>
      </c>
      <c r="J56">
        <v>43</v>
      </c>
      <c r="K56">
        <v>63</v>
      </c>
      <c r="L56">
        <v>108</v>
      </c>
      <c r="M56">
        <v>145</v>
      </c>
      <c r="N56">
        <v>90</v>
      </c>
      <c r="O56">
        <v>103</v>
      </c>
      <c r="P56">
        <v>48</v>
      </c>
      <c r="Q56">
        <v>93</v>
      </c>
      <c r="R56">
        <v>120</v>
      </c>
      <c r="S56">
        <v>30</v>
      </c>
      <c r="T56">
        <v>11</v>
      </c>
      <c r="U56">
        <v>48</v>
      </c>
      <c r="V56">
        <v>88</v>
      </c>
      <c r="W56">
        <v>100</v>
      </c>
      <c r="X56">
        <v>70</v>
      </c>
      <c r="Y56">
        <v>115</v>
      </c>
      <c r="Z56">
        <v>150</v>
      </c>
      <c r="AA56">
        <v>117</v>
      </c>
      <c r="AB56">
        <v>95</v>
      </c>
      <c r="AC56">
        <v>22</v>
      </c>
      <c r="AD56">
        <v>137</v>
      </c>
    </row>
    <row r="61" spans="2:32">
      <c r="B61" s="2" t="s">
        <v>9</v>
      </c>
    </row>
    <row r="62" spans="2:32">
      <c r="C62" t="s">
        <v>6</v>
      </c>
    </row>
    <row r="63" spans="2:32">
      <c r="D63" s="1" t="s">
        <v>10</v>
      </c>
      <c r="E63" s="1" t="s">
        <v>11</v>
      </c>
      <c r="F63" s="1" t="s">
        <v>12</v>
      </c>
      <c r="G63" s="1" t="s">
        <v>13</v>
      </c>
      <c r="H63" s="1" t="s">
        <v>14</v>
      </c>
      <c r="I63" s="1" t="s">
        <v>15</v>
      </c>
      <c r="J63" s="1" t="s">
        <v>16</v>
      </c>
      <c r="K63" s="1" t="s">
        <v>17</v>
      </c>
      <c r="L63" s="1" t="s">
        <v>18</v>
      </c>
      <c r="M63" s="1" t="s">
        <v>19</v>
      </c>
      <c r="N63" s="1" t="s">
        <v>20</v>
      </c>
      <c r="O63" s="1" t="s">
        <v>21</v>
      </c>
      <c r="P63" s="1" t="s">
        <v>22</v>
      </c>
      <c r="Q63" s="1" t="s">
        <v>23</v>
      </c>
      <c r="R63" s="1" t="s">
        <v>24</v>
      </c>
      <c r="S63" s="1" t="s">
        <v>25</v>
      </c>
      <c r="T63" s="1" t="s">
        <v>26</v>
      </c>
      <c r="U63" s="1" t="s">
        <v>27</v>
      </c>
      <c r="V63" s="1" t="s">
        <v>36</v>
      </c>
      <c r="W63" s="1" t="s">
        <v>37</v>
      </c>
      <c r="X63" s="1" t="s">
        <v>38</v>
      </c>
      <c r="Y63" s="1" t="s">
        <v>39</v>
      </c>
      <c r="Z63" s="1" t="s">
        <v>40</v>
      </c>
      <c r="AA63" s="1" t="s">
        <v>41</v>
      </c>
      <c r="AB63" s="1" t="s">
        <v>43</v>
      </c>
      <c r="AC63" s="1" t="s">
        <v>44</v>
      </c>
      <c r="AD63" s="1" t="s">
        <v>45</v>
      </c>
    </row>
    <row r="64" spans="2:32">
      <c r="C64" t="s">
        <v>0</v>
      </c>
      <c r="D64">
        <v>6330</v>
      </c>
      <c r="E64">
        <v>1602</v>
      </c>
      <c r="F64">
        <v>1865</v>
      </c>
      <c r="G64">
        <v>968</v>
      </c>
      <c r="H64">
        <v>1045</v>
      </c>
      <c r="I64">
        <v>846</v>
      </c>
      <c r="J64">
        <v>750</v>
      </c>
      <c r="K64">
        <v>573</v>
      </c>
      <c r="L64">
        <v>1929</v>
      </c>
      <c r="M64">
        <v>847</v>
      </c>
      <c r="N64">
        <v>781</v>
      </c>
      <c r="O64">
        <v>1444</v>
      </c>
      <c r="P64">
        <v>747</v>
      </c>
      <c r="Q64">
        <v>800</v>
      </c>
      <c r="R64">
        <v>1109</v>
      </c>
      <c r="S64">
        <v>283</v>
      </c>
      <c r="T64">
        <v>93</v>
      </c>
      <c r="U64">
        <v>425</v>
      </c>
      <c r="V64">
        <v>957</v>
      </c>
      <c r="W64">
        <v>1769</v>
      </c>
      <c r="X64">
        <v>4276</v>
      </c>
      <c r="Y64">
        <v>1099</v>
      </c>
      <c r="Z64">
        <v>1543</v>
      </c>
      <c r="AA64">
        <v>1122</v>
      </c>
      <c r="AB64">
        <v>1086</v>
      </c>
      <c r="AC64">
        <v>676</v>
      </c>
      <c r="AD64">
        <v>1419</v>
      </c>
    </row>
    <row r="65" spans="3:30">
      <c r="C65" t="s">
        <v>1</v>
      </c>
      <c r="D65">
        <v>3066</v>
      </c>
      <c r="E65">
        <v>1919</v>
      </c>
      <c r="F65">
        <v>2975</v>
      </c>
      <c r="G65">
        <v>729</v>
      </c>
      <c r="H65">
        <v>680</v>
      </c>
      <c r="I65">
        <v>885</v>
      </c>
      <c r="J65">
        <v>942</v>
      </c>
      <c r="K65">
        <v>1139</v>
      </c>
      <c r="L65">
        <v>1626</v>
      </c>
      <c r="M65">
        <v>536</v>
      </c>
      <c r="N65">
        <v>922</v>
      </c>
      <c r="O65">
        <v>1345</v>
      </c>
      <c r="P65">
        <v>710</v>
      </c>
      <c r="Q65">
        <v>1323</v>
      </c>
      <c r="R65">
        <v>982</v>
      </c>
      <c r="S65">
        <v>827</v>
      </c>
      <c r="T65">
        <v>23</v>
      </c>
      <c r="U65">
        <v>592</v>
      </c>
      <c r="V65">
        <v>1073</v>
      </c>
      <c r="W65">
        <v>886</v>
      </c>
      <c r="X65">
        <v>957</v>
      </c>
      <c r="Y65">
        <v>1102</v>
      </c>
      <c r="Z65">
        <v>1052</v>
      </c>
      <c r="AA65">
        <v>1065</v>
      </c>
      <c r="AB65">
        <v>1366</v>
      </c>
      <c r="AC65">
        <v>676</v>
      </c>
      <c r="AD65">
        <v>1281</v>
      </c>
    </row>
    <row r="66" spans="3:30">
      <c r="C66" t="s">
        <v>2</v>
      </c>
      <c r="D66">
        <v>2950</v>
      </c>
      <c r="E66">
        <v>747</v>
      </c>
      <c r="F66">
        <v>410</v>
      </c>
      <c r="G66">
        <v>869</v>
      </c>
      <c r="H66">
        <v>1257</v>
      </c>
      <c r="I66">
        <v>559</v>
      </c>
      <c r="J66">
        <v>608</v>
      </c>
      <c r="K66">
        <v>455</v>
      </c>
      <c r="L66">
        <v>1246</v>
      </c>
      <c r="M66">
        <v>1104</v>
      </c>
      <c r="N66">
        <v>1008</v>
      </c>
      <c r="O66">
        <v>1364</v>
      </c>
      <c r="P66">
        <v>601</v>
      </c>
      <c r="Q66">
        <v>1021</v>
      </c>
      <c r="R66">
        <v>747</v>
      </c>
      <c r="S66">
        <v>216</v>
      </c>
      <c r="T66">
        <v>217</v>
      </c>
      <c r="U66">
        <v>461</v>
      </c>
      <c r="V66">
        <v>1021</v>
      </c>
      <c r="W66">
        <v>932</v>
      </c>
      <c r="X66">
        <v>483</v>
      </c>
      <c r="Y66">
        <v>407</v>
      </c>
      <c r="Z66">
        <v>944</v>
      </c>
      <c r="AA66">
        <v>955</v>
      </c>
      <c r="AB66">
        <v>1135</v>
      </c>
      <c r="AC66">
        <v>736</v>
      </c>
      <c r="AD66">
        <v>835</v>
      </c>
    </row>
    <row r="67" spans="3:30">
      <c r="C67" t="s">
        <v>3</v>
      </c>
      <c r="D67">
        <v>1247</v>
      </c>
      <c r="E67">
        <v>665</v>
      </c>
      <c r="F67">
        <v>300</v>
      </c>
      <c r="G67">
        <v>279</v>
      </c>
      <c r="H67">
        <v>671</v>
      </c>
      <c r="I67">
        <v>346</v>
      </c>
      <c r="J67">
        <v>259</v>
      </c>
      <c r="K67">
        <v>321</v>
      </c>
      <c r="L67">
        <v>640</v>
      </c>
      <c r="M67">
        <v>793</v>
      </c>
      <c r="N67">
        <v>587</v>
      </c>
      <c r="O67">
        <v>675</v>
      </c>
      <c r="P67">
        <v>213</v>
      </c>
      <c r="Q67">
        <v>463</v>
      </c>
      <c r="R67">
        <v>581</v>
      </c>
      <c r="S67">
        <v>105</v>
      </c>
      <c r="T67">
        <v>39</v>
      </c>
      <c r="U67">
        <v>313</v>
      </c>
      <c r="V67">
        <v>443</v>
      </c>
      <c r="W67">
        <v>635</v>
      </c>
      <c r="X67">
        <v>655</v>
      </c>
      <c r="Y67">
        <v>462</v>
      </c>
      <c r="Z67">
        <v>790</v>
      </c>
      <c r="AA67">
        <v>660</v>
      </c>
      <c r="AB67">
        <v>447</v>
      </c>
      <c r="AC67">
        <v>56</v>
      </c>
      <c r="AD67">
        <v>714</v>
      </c>
    </row>
  </sheetData>
  <pageMargins left="0.7" right="0.7" top="0.75" bottom="0.75" header="0.3" footer="0.3"/>
  <pageSetup paperSize="11" orientation="portrait" horizontalDpi="203" verticalDpi="20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C2:X20"/>
  <sheetViews>
    <sheetView workbookViewId="0">
      <selection activeCell="K5" sqref="K5:K8"/>
    </sheetView>
  </sheetViews>
  <sheetFormatPr defaultColWidth="8.6640625" defaultRowHeight="14.4"/>
  <cols>
    <col min="12" max="12" width="9.6640625" bestFit="1" customWidth="1"/>
    <col min="17" max="17" width="10.33203125" customWidth="1"/>
    <col min="18" max="18" width="11.6640625" customWidth="1"/>
  </cols>
  <sheetData>
    <row r="2" spans="3:24" ht="15" thickBot="1"/>
    <row r="3" spans="3:24" ht="51.75" customHeight="1" thickBot="1">
      <c r="C3" s="17" t="s">
        <v>29</v>
      </c>
      <c r="D3" s="19" t="s">
        <v>47</v>
      </c>
      <c r="E3" s="20"/>
      <c r="F3" s="19" t="s">
        <v>50</v>
      </c>
      <c r="G3" s="20"/>
      <c r="H3" s="22" t="s">
        <v>30</v>
      </c>
      <c r="I3" s="21" t="s">
        <v>48</v>
      </c>
      <c r="J3" s="20"/>
      <c r="K3" s="21" t="s">
        <v>51</v>
      </c>
      <c r="L3" s="20"/>
      <c r="M3" s="17" t="s">
        <v>31</v>
      </c>
      <c r="O3" s="1"/>
      <c r="P3" s="1"/>
      <c r="Q3" s="1"/>
      <c r="R3" s="1"/>
      <c r="S3" s="1"/>
    </row>
    <row r="4" spans="3:24" ht="40.200000000000003" thickBot="1">
      <c r="C4" s="18"/>
      <c r="D4" s="12" t="s">
        <v>28</v>
      </c>
      <c r="E4" s="12" t="s">
        <v>32</v>
      </c>
      <c r="F4" s="12" t="s">
        <v>28</v>
      </c>
      <c r="G4" s="12" t="s">
        <v>32</v>
      </c>
      <c r="H4" s="23"/>
      <c r="I4" s="12" t="s">
        <v>33</v>
      </c>
      <c r="J4" s="12" t="s">
        <v>32</v>
      </c>
      <c r="K4" s="12" t="s">
        <v>33</v>
      </c>
      <c r="L4" s="12" t="s">
        <v>32</v>
      </c>
      <c r="M4" s="18"/>
      <c r="O4" s="9"/>
      <c r="P4" s="9"/>
      <c r="Q4" s="9"/>
      <c r="R4" s="9"/>
      <c r="S4" s="9"/>
      <c r="T4" s="1"/>
      <c r="U4" s="1"/>
      <c r="W4" s="1"/>
      <c r="X4" s="1"/>
    </row>
    <row r="5" spans="3:24" ht="27" thickBot="1">
      <c r="C5" s="14" t="s">
        <v>34</v>
      </c>
      <c r="D5" s="10">
        <v>11812</v>
      </c>
      <c r="E5" s="11">
        <f>D5/D10</f>
        <v>0.50375298532923918</v>
      </c>
      <c r="F5" s="10">
        <v>14736</v>
      </c>
      <c r="G5" s="11">
        <f>F5/F10</f>
        <v>0.52785041372640329</v>
      </c>
      <c r="H5" s="13">
        <f>G5-E5</f>
        <v>2.4097428397164111E-2</v>
      </c>
      <c r="I5" s="10">
        <v>14786</v>
      </c>
      <c r="J5" s="11">
        <f>I5/I10</f>
        <v>0.48542350623768876</v>
      </c>
      <c r="K5" s="10">
        <v>16055</v>
      </c>
      <c r="L5" s="11">
        <f>K5/K10</f>
        <v>0.50576486895161288</v>
      </c>
      <c r="M5" s="13">
        <f>L5-J5</f>
        <v>2.0341362713924116E-2</v>
      </c>
      <c r="O5" s="9"/>
      <c r="P5" s="9"/>
      <c r="Q5" s="9"/>
      <c r="R5" s="9"/>
      <c r="S5" s="9"/>
      <c r="T5" s="9"/>
      <c r="U5" s="9"/>
      <c r="W5" s="9"/>
      <c r="X5" s="9"/>
    </row>
    <row r="6" spans="3:24" ht="15" thickBot="1">
      <c r="C6" s="14" t="s">
        <v>1</v>
      </c>
      <c r="D6" s="10">
        <v>5174</v>
      </c>
      <c r="E6" s="11">
        <f>D6/D10</f>
        <v>0.22065847833503924</v>
      </c>
      <c r="F6" s="10">
        <v>5568</v>
      </c>
      <c r="G6" s="11">
        <f>F6/F10</f>
        <v>0.19944836479564423</v>
      </c>
      <c r="H6" s="13">
        <f>G6-E6</f>
        <v>-2.1210113539395004E-2</v>
      </c>
      <c r="I6" s="10">
        <v>6978</v>
      </c>
      <c r="J6" s="11">
        <f>I6/I10</f>
        <v>0.22908732764281026</v>
      </c>
      <c r="K6" s="10">
        <v>6015</v>
      </c>
      <c r="L6" s="11">
        <f>K6/K10</f>
        <v>0.18948462701612903</v>
      </c>
      <c r="M6" s="13">
        <f t="shared" ref="M6:M8" si="0">L6-J6</f>
        <v>-3.9602700626681225E-2</v>
      </c>
      <c r="O6" s="9"/>
      <c r="P6" s="9"/>
      <c r="Q6" s="9"/>
      <c r="R6" s="9"/>
      <c r="S6" s="9"/>
      <c r="T6" s="9"/>
      <c r="U6" s="9"/>
      <c r="W6" s="9"/>
      <c r="X6" s="9"/>
    </row>
    <row r="7" spans="3:24" ht="15" thickBot="1">
      <c r="C7" s="14" t="s">
        <v>2</v>
      </c>
      <c r="D7" s="10">
        <v>3091</v>
      </c>
      <c r="E7" s="11">
        <f>D7/D10</f>
        <v>0.13182360968952575</v>
      </c>
      <c r="F7" s="10">
        <v>3547</v>
      </c>
      <c r="G7" s="11">
        <f>F7/F10</f>
        <v>0.1270551993409034</v>
      </c>
      <c r="H7" s="13">
        <f>G7-E7</f>
        <v>-4.7684103486223539E-3</v>
      </c>
      <c r="I7" s="10">
        <v>4700</v>
      </c>
      <c r="J7" s="11">
        <f>I7/I10</f>
        <v>0.15430072225869992</v>
      </c>
      <c r="K7" s="10">
        <v>4132</v>
      </c>
      <c r="L7" s="11">
        <f>K7/K10</f>
        <v>0.13016633064516128</v>
      </c>
      <c r="M7" s="13">
        <f t="shared" si="0"/>
        <v>-2.4134391613538642E-2</v>
      </c>
      <c r="O7" s="9"/>
      <c r="P7" s="9"/>
      <c r="Q7" s="9"/>
      <c r="R7" s="9"/>
      <c r="S7" s="9"/>
      <c r="T7" s="9"/>
      <c r="U7" s="9"/>
      <c r="W7" s="9"/>
      <c r="X7" s="9"/>
    </row>
    <row r="8" spans="3:24" ht="40.200000000000003" thickBot="1">
      <c r="C8" s="14" t="s">
        <v>3</v>
      </c>
      <c r="D8" s="10">
        <v>3371</v>
      </c>
      <c r="E8" s="11">
        <f>D8/D10</f>
        <v>0.14376492664619583</v>
      </c>
      <c r="F8" s="10">
        <v>4066</v>
      </c>
      <c r="G8" s="11">
        <f>F8/F10</f>
        <v>0.14564602213704911</v>
      </c>
      <c r="H8" s="13">
        <f>G8-E8</f>
        <v>1.881095490853274E-3</v>
      </c>
      <c r="I8" s="10">
        <v>3996</v>
      </c>
      <c r="J8" s="11">
        <f>I8/I10</f>
        <v>0.13118844386080106</v>
      </c>
      <c r="K8" s="10">
        <v>5542</v>
      </c>
      <c r="L8" s="11">
        <f>K8/K10</f>
        <v>0.17458417338709678</v>
      </c>
      <c r="M8" s="13">
        <f t="shared" si="0"/>
        <v>4.3395729526295723E-2</v>
      </c>
      <c r="O8" s="9"/>
      <c r="P8" s="9"/>
      <c r="T8" s="9"/>
      <c r="U8" s="9"/>
      <c r="W8" s="9"/>
      <c r="X8" s="9"/>
    </row>
    <row r="9" spans="3:24">
      <c r="O9" s="9"/>
      <c r="P9" s="9"/>
      <c r="T9" s="9"/>
      <c r="U9" s="9"/>
    </row>
    <row r="10" spans="3:24">
      <c r="D10">
        <f>SUM(D5:D8)</f>
        <v>23448</v>
      </c>
      <c r="F10">
        <f>SUM(F5:F8)</f>
        <v>27917</v>
      </c>
      <c r="I10">
        <f>SUM(I5:I8)</f>
        <v>30460</v>
      </c>
      <c r="K10">
        <f>SUM(K5:K8)</f>
        <v>31744</v>
      </c>
      <c r="O10" s="9"/>
      <c r="P10" s="9"/>
    </row>
    <row r="11" spans="3:24">
      <c r="O11" s="9"/>
      <c r="P11" s="9"/>
    </row>
    <row r="12" spans="3:24">
      <c r="O12" s="9"/>
      <c r="P12" s="9"/>
    </row>
    <row r="13" spans="3:24">
      <c r="O13" s="9"/>
      <c r="P13" s="9"/>
    </row>
    <row r="14" spans="3:24">
      <c r="O14" s="9"/>
      <c r="P14" s="9"/>
    </row>
    <row r="15" spans="3:24">
      <c r="O15" s="9"/>
      <c r="P15" s="9"/>
    </row>
    <row r="16" spans="3:24">
      <c r="O16" s="1"/>
      <c r="P16" s="1"/>
      <c r="Q16" s="1"/>
      <c r="R16" s="1"/>
      <c r="S16" s="1"/>
    </row>
    <row r="17" spans="15:19">
      <c r="O17" s="9"/>
      <c r="P17" s="9"/>
      <c r="Q17" s="9"/>
      <c r="R17" s="9"/>
      <c r="S17" s="9"/>
    </row>
    <row r="18" spans="15:19">
      <c r="O18" s="9"/>
      <c r="P18" s="9"/>
      <c r="Q18" s="9"/>
      <c r="R18" s="9"/>
      <c r="S18" s="9"/>
    </row>
    <row r="19" spans="15:19">
      <c r="O19" s="9"/>
      <c r="P19" s="9"/>
      <c r="Q19" s="9"/>
      <c r="R19" s="9"/>
      <c r="S19" s="9"/>
    </row>
    <row r="20" spans="15:19">
      <c r="O20" s="9"/>
      <c r="P20" s="9"/>
      <c r="Q20" s="9"/>
      <c r="R20" s="9"/>
      <c r="S20" s="9"/>
    </row>
  </sheetData>
  <mergeCells count="7">
    <mergeCell ref="M3:M4"/>
    <mergeCell ref="C3:C4"/>
    <mergeCell ref="D3:E3"/>
    <mergeCell ref="F3:G3"/>
    <mergeCell ref="I3:J3"/>
    <mergeCell ref="H3:H4"/>
    <mergeCell ref="K3:L3"/>
  </mergeCells>
  <pageMargins left="0.7" right="0.7" top="0.75" bottom="0.75" header="0.3" footer="0.3"/>
  <pageSetup paperSize="11" orientation="portrait" horizontalDpi="203" verticalDpi="203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B2:U18"/>
  <sheetViews>
    <sheetView workbookViewId="0">
      <selection activeCell="J5" sqref="J5:J8"/>
    </sheetView>
  </sheetViews>
  <sheetFormatPr defaultColWidth="8.6640625" defaultRowHeight="14.4"/>
  <cols>
    <col min="16" max="17" width="11.6640625" customWidth="1"/>
  </cols>
  <sheetData>
    <row r="2" spans="2:21" ht="15" thickBot="1"/>
    <row r="3" spans="2:21" ht="33" customHeight="1" thickBot="1">
      <c r="B3" s="17" t="s">
        <v>29</v>
      </c>
      <c r="C3" s="19" t="s">
        <v>47</v>
      </c>
      <c r="D3" s="20"/>
      <c r="E3" s="19" t="s">
        <v>50</v>
      </c>
      <c r="F3" s="20"/>
      <c r="G3" s="22" t="s">
        <v>30</v>
      </c>
      <c r="H3" s="21" t="s">
        <v>48</v>
      </c>
      <c r="I3" s="20"/>
      <c r="J3" s="21" t="s">
        <v>51</v>
      </c>
      <c r="K3" s="20"/>
      <c r="L3" s="17" t="s">
        <v>31</v>
      </c>
      <c r="N3" s="1"/>
      <c r="O3" s="1"/>
      <c r="P3" s="1"/>
      <c r="Q3" s="1"/>
      <c r="R3" s="1"/>
    </row>
    <row r="4" spans="2:21" ht="40.200000000000003" thickBot="1">
      <c r="B4" s="18"/>
      <c r="C4" s="12" t="s">
        <v>28</v>
      </c>
      <c r="D4" s="12" t="s">
        <v>32</v>
      </c>
      <c r="E4" s="12" t="s">
        <v>28</v>
      </c>
      <c r="F4" s="12" t="s">
        <v>32</v>
      </c>
      <c r="G4" s="23"/>
      <c r="H4" s="12" t="s">
        <v>33</v>
      </c>
      <c r="I4" s="12" t="s">
        <v>32</v>
      </c>
      <c r="J4" s="12" t="s">
        <v>33</v>
      </c>
      <c r="K4" s="12" t="s">
        <v>32</v>
      </c>
      <c r="L4" s="18"/>
      <c r="N4" s="9"/>
      <c r="O4" s="9"/>
      <c r="P4" s="9"/>
      <c r="Q4" s="9"/>
      <c r="R4" s="9"/>
      <c r="T4" s="1"/>
      <c r="U4" s="1"/>
    </row>
    <row r="5" spans="2:21" ht="30" customHeight="1" thickBot="1">
      <c r="B5" s="8" t="s">
        <v>34</v>
      </c>
      <c r="C5" s="10">
        <v>868</v>
      </c>
      <c r="D5" s="11">
        <f>C5/C10</f>
        <v>0.41891891891891891</v>
      </c>
      <c r="E5" s="10">
        <v>933</v>
      </c>
      <c r="F5" s="11">
        <f>E5/E10</f>
        <v>0.44092627599243855</v>
      </c>
      <c r="G5" s="13">
        <f>F5-D5</f>
        <v>2.200735707351964E-2</v>
      </c>
      <c r="H5" s="10">
        <v>1593</v>
      </c>
      <c r="I5" s="11">
        <f>H5/H10</f>
        <v>0.49719101123595505</v>
      </c>
      <c r="J5" s="6">
        <v>-831</v>
      </c>
      <c r="K5" s="7">
        <f>J5/J10</f>
        <v>-0.65125391849529779</v>
      </c>
      <c r="L5" s="13">
        <f>K5-I5</f>
        <v>-1.1484449297312529</v>
      </c>
      <c r="N5" s="9"/>
      <c r="O5" s="9"/>
      <c r="P5" s="9"/>
      <c r="Q5" s="9"/>
      <c r="R5" s="9"/>
      <c r="T5" s="9"/>
      <c r="U5" s="9"/>
    </row>
    <row r="6" spans="2:21" ht="15" thickBot="1">
      <c r="B6" s="8" t="s">
        <v>1</v>
      </c>
      <c r="C6" s="10">
        <v>552</v>
      </c>
      <c r="D6" s="11">
        <f>C6/C10</f>
        <v>0.26640926640926643</v>
      </c>
      <c r="E6" s="10">
        <v>520</v>
      </c>
      <c r="F6" s="11">
        <f>E6/E10</f>
        <v>0.24574669187145556</v>
      </c>
      <c r="G6" s="13">
        <f t="shared" ref="G6:G8" si="0">F6-D6</f>
        <v>-2.0662574537810868E-2</v>
      </c>
      <c r="H6" s="10">
        <v>688</v>
      </c>
      <c r="I6" s="11">
        <f>H6/H10</f>
        <v>0.21473158551810237</v>
      </c>
      <c r="J6" s="10">
        <v>896</v>
      </c>
      <c r="K6" s="7">
        <f>J6/J10</f>
        <v>0.70219435736677116</v>
      </c>
      <c r="L6" s="13">
        <f t="shared" ref="L6:L8" si="1">K6-I6</f>
        <v>0.48746277184866882</v>
      </c>
      <c r="N6" s="9"/>
      <c r="O6" s="9"/>
      <c r="P6" s="9"/>
      <c r="Q6" s="9"/>
      <c r="R6" s="9"/>
      <c r="T6" s="9"/>
      <c r="U6" s="9"/>
    </row>
    <row r="7" spans="2:21" ht="15" thickBot="1">
      <c r="B7" s="8" t="s">
        <v>2</v>
      </c>
      <c r="C7" s="10">
        <v>320</v>
      </c>
      <c r="D7" s="11">
        <f>C7/C10</f>
        <v>0.15444015444015444</v>
      </c>
      <c r="E7" s="10">
        <v>340</v>
      </c>
      <c r="F7" s="11">
        <f>E7/E10</f>
        <v>0.16068052930056712</v>
      </c>
      <c r="G7" s="13">
        <f t="shared" si="0"/>
        <v>6.2403748604126785E-3</v>
      </c>
      <c r="H7" s="10">
        <v>570</v>
      </c>
      <c r="I7" s="11">
        <f>H7/H10</f>
        <v>0.17790262172284643</v>
      </c>
      <c r="J7" s="10">
        <v>560</v>
      </c>
      <c r="K7" s="7">
        <f>J7/J10</f>
        <v>0.43887147335423199</v>
      </c>
      <c r="L7" s="13">
        <f t="shared" si="1"/>
        <v>0.26096885163138556</v>
      </c>
      <c r="N7" s="9"/>
      <c r="O7" s="9"/>
      <c r="P7" s="9"/>
      <c r="Q7" s="9"/>
      <c r="R7" s="9"/>
      <c r="T7" s="9"/>
      <c r="U7" s="9"/>
    </row>
    <row r="8" spans="2:21" ht="40.200000000000003" thickBot="1">
      <c r="B8" s="8" t="s">
        <v>3</v>
      </c>
      <c r="C8" s="10">
        <v>332</v>
      </c>
      <c r="D8" s="11">
        <f>C8/C10</f>
        <v>0.16023166023166024</v>
      </c>
      <c r="E8" s="10">
        <v>323</v>
      </c>
      <c r="F8" s="11">
        <f>E8/E10</f>
        <v>0.15264650283553874</v>
      </c>
      <c r="G8" s="13">
        <f t="shared" si="0"/>
        <v>-7.5851573961215057E-3</v>
      </c>
      <c r="H8" s="10">
        <v>353</v>
      </c>
      <c r="I8" s="11">
        <f>H8/H10</f>
        <v>0.11017478152309614</v>
      </c>
      <c r="J8" s="6">
        <v>651</v>
      </c>
      <c r="K8" s="7">
        <f>J8/J10</f>
        <v>0.5101880877742947</v>
      </c>
      <c r="L8" s="13">
        <f t="shared" si="1"/>
        <v>0.40001330625119857</v>
      </c>
      <c r="N8" s="9"/>
      <c r="O8" s="9"/>
      <c r="Q8" s="9"/>
      <c r="R8" s="9"/>
      <c r="T8" s="9"/>
      <c r="U8" s="9"/>
    </row>
    <row r="9" spans="2:21">
      <c r="N9" s="9"/>
      <c r="O9" s="9"/>
    </row>
    <row r="10" spans="2:21">
      <c r="C10">
        <f>SUM(C5:C8)</f>
        <v>2072</v>
      </c>
      <c r="E10">
        <f>SUM(E5:E8)</f>
        <v>2116</v>
      </c>
      <c r="H10">
        <f>SUM(H5:H8)</f>
        <v>3204</v>
      </c>
      <c r="J10">
        <f>SUM(J5:J8)</f>
        <v>1276</v>
      </c>
      <c r="N10" s="9"/>
      <c r="O10" s="9"/>
    </row>
    <row r="11" spans="2:21">
      <c r="N11" s="9"/>
      <c r="O11" s="9"/>
    </row>
    <row r="12" spans="2:21">
      <c r="N12" s="9"/>
      <c r="O12" s="9"/>
    </row>
    <row r="13" spans="2:21">
      <c r="N13" s="9"/>
      <c r="O13" s="9"/>
    </row>
    <row r="14" spans="2:21">
      <c r="N14" s="1"/>
      <c r="O14" s="1"/>
      <c r="P14" s="1"/>
      <c r="Q14" s="1"/>
      <c r="R14" s="1"/>
    </row>
    <row r="15" spans="2:21">
      <c r="N15" s="9"/>
      <c r="O15" s="9"/>
      <c r="P15" s="9"/>
      <c r="Q15" s="9"/>
      <c r="R15" s="9"/>
    </row>
    <row r="16" spans="2:21">
      <c r="N16" s="9"/>
      <c r="O16" s="9"/>
      <c r="P16" s="9"/>
      <c r="Q16" s="9"/>
      <c r="R16" s="9"/>
    </row>
    <row r="17" spans="14:18">
      <c r="N17" s="9"/>
      <c r="O17" s="9"/>
      <c r="P17" s="9"/>
      <c r="Q17" s="9"/>
      <c r="R17" s="9"/>
    </row>
    <row r="18" spans="14:18">
      <c r="N18" s="9"/>
      <c r="O18" s="9"/>
      <c r="P18" s="9"/>
      <c r="Q18" s="9"/>
      <c r="R18" s="9"/>
    </row>
  </sheetData>
  <mergeCells count="7">
    <mergeCell ref="L3:L4"/>
    <mergeCell ref="H3:I3"/>
    <mergeCell ref="J3:K3"/>
    <mergeCell ref="B3:B4"/>
    <mergeCell ref="C3:D3"/>
    <mergeCell ref="E3:F3"/>
    <mergeCell ref="G3:G4"/>
  </mergeCells>
  <pageMargins left="0.7" right="0.7" top="0.75" bottom="0.75" header="0.3" footer="0.3"/>
  <pageSetup paperSize="11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B3:T19"/>
  <sheetViews>
    <sheetView workbookViewId="0">
      <selection activeCell="E6" sqref="E6:E9"/>
    </sheetView>
  </sheetViews>
  <sheetFormatPr defaultColWidth="8.6640625" defaultRowHeight="14.4"/>
  <cols>
    <col min="8" max="8" width="11.109375" customWidth="1"/>
    <col min="10" max="10" width="11.5546875" customWidth="1"/>
    <col min="16" max="16" width="10.6640625" customWidth="1"/>
    <col min="17" max="17" width="12" customWidth="1"/>
    <col min="18" max="18" width="11.6640625" customWidth="1"/>
  </cols>
  <sheetData>
    <row r="3" spans="2:20" ht="13.95" customHeight="1" thickBot="1"/>
    <row r="4" spans="2:20" ht="25.95" customHeight="1" thickBot="1">
      <c r="B4" s="17" t="s">
        <v>29</v>
      </c>
      <c r="C4" s="19" t="s">
        <v>47</v>
      </c>
      <c r="D4" s="20"/>
      <c r="E4" s="19" t="s">
        <v>50</v>
      </c>
      <c r="F4" s="20"/>
      <c r="G4" s="22" t="s">
        <v>30</v>
      </c>
      <c r="H4" s="21" t="s">
        <v>48</v>
      </c>
      <c r="I4" s="20"/>
      <c r="J4" s="21" t="s">
        <v>51</v>
      </c>
      <c r="K4" s="20"/>
      <c r="L4" s="17" t="s">
        <v>31</v>
      </c>
      <c r="N4" s="1"/>
      <c r="O4" s="1"/>
      <c r="P4" s="1"/>
      <c r="Q4" s="1"/>
      <c r="R4" s="1"/>
      <c r="S4" s="1"/>
    </row>
    <row r="5" spans="2:20" ht="29.4" customHeight="1" thickBot="1">
      <c r="B5" s="18"/>
      <c r="C5" s="12" t="s">
        <v>28</v>
      </c>
      <c r="D5" s="12" t="s">
        <v>32</v>
      </c>
      <c r="E5" s="12" t="s">
        <v>28</v>
      </c>
      <c r="F5" s="12" t="s">
        <v>32</v>
      </c>
      <c r="G5" s="23"/>
      <c r="H5" s="12" t="s">
        <v>33</v>
      </c>
      <c r="I5" s="12" t="s">
        <v>32</v>
      </c>
      <c r="J5" s="12" t="s">
        <v>33</v>
      </c>
      <c r="K5" s="12" t="s">
        <v>32</v>
      </c>
      <c r="L5" s="18"/>
      <c r="N5" s="9"/>
      <c r="O5" s="9"/>
      <c r="P5" s="9"/>
      <c r="Q5" s="9"/>
      <c r="R5" s="9"/>
      <c r="S5" s="9"/>
    </row>
    <row r="6" spans="2:20" ht="28.2" customHeight="1" thickBot="1">
      <c r="B6" s="5" t="s">
        <v>34</v>
      </c>
      <c r="C6" s="10">
        <v>163</v>
      </c>
      <c r="D6" s="11">
        <f>C6/C11</f>
        <v>0.41687979539641945</v>
      </c>
      <c r="E6" s="10">
        <v>246</v>
      </c>
      <c r="F6" s="11">
        <f>E6/E11</f>
        <v>0.42634315424610053</v>
      </c>
      <c r="G6" s="13">
        <f>F6-D6</f>
        <v>9.4633588496810805E-3</v>
      </c>
      <c r="H6" s="10">
        <v>1039</v>
      </c>
      <c r="I6" s="11">
        <f>H6/H11</f>
        <v>0.34483903086624629</v>
      </c>
      <c r="J6" s="3">
        <v>934</v>
      </c>
      <c r="K6" s="4">
        <f>J6/J11</f>
        <v>0.26133184107442642</v>
      </c>
      <c r="L6" s="13">
        <f>K6-I6</f>
        <v>-8.3507189791819869E-2</v>
      </c>
      <c r="N6" s="9"/>
      <c r="O6" s="9"/>
      <c r="P6" s="9"/>
      <c r="Q6" s="9"/>
      <c r="R6" s="9"/>
      <c r="S6" s="9"/>
    </row>
    <row r="7" spans="2:20" ht="30" customHeight="1" thickBot="1">
      <c r="B7" s="5" t="s">
        <v>1</v>
      </c>
      <c r="C7" s="10">
        <v>89</v>
      </c>
      <c r="D7" s="11">
        <f>C7/C11</f>
        <v>0.22762148337595908</v>
      </c>
      <c r="E7" s="10">
        <v>133</v>
      </c>
      <c r="F7" s="11">
        <f>E7/E11</f>
        <v>0.23050259965337955</v>
      </c>
      <c r="G7" s="13">
        <f t="shared" ref="G7:G9" si="0">F7-D7</f>
        <v>2.8811162774204646E-3</v>
      </c>
      <c r="H7" s="10">
        <v>906</v>
      </c>
      <c r="I7" s="11">
        <f>H7/H11</f>
        <v>0.30069697975439763</v>
      </c>
      <c r="J7" s="3">
        <v>1216</v>
      </c>
      <c r="K7" s="4">
        <f>J7/J11</f>
        <v>0.34023503077783995</v>
      </c>
      <c r="L7" s="13">
        <f t="shared" ref="L7:L9" si="1">K7-I7</f>
        <v>3.9538051023442322E-2</v>
      </c>
      <c r="N7" s="9"/>
      <c r="O7" s="9"/>
      <c r="P7" s="9"/>
      <c r="Q7" s="9"/>
      <c r="R7" s="9"/>
      <c r="S7" s="9"/>
    </row>
    <row r="8" spans="2:20" ht="15" thickBot="1">
      <c r="B8" s="5" t="s">
        <v>2</v>
      </c>
      <c r="C8" s="10">
        <v>81</v>
      </c>
      <c r="D8" s="11">
        <f>C8/C11</f>
        <v>0.20716112531969311</v>
      </c>
      <c r="E8" s="10">
        <v>113</v>
      </c>
      <c r="F8" s="11">
        <f>E8/E11</f>
        <v>0.19584055459272098</v>
      </c>
      <c r="G8" s="13">
        <f t="shared" si="0"/>
        <v>-1.1320570726972123E-2</v>
      </c>
      <c r="H8" s="10">
        <v>616</v>
      </c>
      <c r="I8" s="11">
        <f>H8/H11</f>
        <v>0.20444739462329903</v>
      </c>
      <c r="J8" s="3">
        <v>866</v>
      </c>
      <c r="K8" s="4">
        <f>J8/J11</f>
        <v>0.24230554001119195</v>
      </c>
      <c r="L8" s="13">
        <f t="shared" si="1"/>
        <v>3.7858145387892922E-2</v>
      </c>
      <c r="N8" s="9"/>
      <c r="O8" s="9"/>
      <c r="P8" s="9"/>
      <c r="Q8" s="9"/>
      <c r="R8" s="9"/>
      <c r="S8" s="9"/>
    </row>
    <row r="9" spans="2:20" ht="40.200000000000003" thickBot="1">
      <c r="B9" s="5" t="s">
        <v>3</v>
      </c>
      <c r="C9" s="10">
        <v>58</v>
      </c>
      <c r="D9" s="11">
        <f>C9/C11</f>
        <v>0.14833759590792839</v>
      </c>
      <c r="E9" s="10">
        <v>85</v>
      </c>
      <c r="F9" s="11">
        <f>E9/E11</f>
        <v>0.14731369150779897</v>
      </c>
      <c r="G9" s="13">
        <f t="shared" si="0"/>
        <v>-1.0239044001294217E-3</v>
      </c>
      <c r="H9" s="10">
        <v>452</v>
      </c>
      <c r="I9" s="11">
        <f>H9/H11</f>
        <v>0.15001659475605708</v>
      </c>
      <c r="J9" s="3">
        <v>558</v>
      </c>
      <c r="K9" s="4">
        <f>J9/J11</f>
        <v>0.15612758813654168</v>
      </c>
      <c r="L9" s="13">
        <f t="shared" si="1"/>
        <v>6.1109933804845973E-3</v>
      </c>
      <c r="N9" s="9"/>
      <c r="O9" s="9"/>
    </row>
    <row r="10" spans="2:20">
      <c r="N10" s="9"/>
      <c r="O10" s="9"/>
    </row>
    <row r="11" spans="2:20" ht="16.95" customHeight="1">
      <c r="C11">
        <f>SUM(C6:C9)</f>
        <v>391</v>
      </c>
      <c r="E11">
        <f>SUM(E6:E9)</f>
        <v>577</v>
      </c>
      <c r="H11">
        <f>SUM(H6:H9)</f>
        <v>3013</v>
      </c>
      <c r="J11">
        <f>SUM(J6:J9)</f>
        <v>3574</v>
      </c>
      <c r="N11" s="9"/>
      <c r="O11" s="9"/>
      <c r="T11" s="1"/>
    </row>
    <row r="12" spans="2:20">
      <c r="N12" s="9"/>
      <c r="O12" s="9"/>
      <c r="T12" s="9"/>
    </row>
    <row r="13" spans="2:20">
      <c r="N13" s="9"/>
      <c r="O13" s="9"/>
      <c r="T13" s="9"/>
    </row>
    <row r="14" spans="2:20">
      <c r="N14" s="9"/>
      <c r="O14" s="9"/>
      <c r="T14" s="9"/>
    </row>
    <row r="15" spans="2:20">
      <c r="N15" s="1"/>
      <c r="O15" s="1"/>
      <c r="P15" s="1"/>
      <c r="Q15" s="1"/>
      <c r="R15" s="1"/>
      <c r="T15" s="9"/>
    </row>
    <row r="16" spans="2:20">
      <c r="N16" s="9"/>
      <c r="O16" s="9"/>
      <c r="P16" s="9"/>
      <c r="Q16" s="9"/>
      <c r="R16" s="9"/>
    </row>
    <row r="17" spans="14:18">
      <c r="N17" s="9"/>
      <c r="O17" s="9"/>
      <c r="P17" s="9"/>
      <c r="Q17" s="9"/>
      <c r="R17" s="9"/>
    </row>
    <row r="18" spans="14:18">
      <c r="N18" s="9"/>
      <c r="O18" s="9"/>
      <c r="P18" s="9"/>
      <c r="Q18" s="9"/>
      <c r="R18" s="9"/>
    </row>
    <row r="19" spans="14:18">
      <c r="N19" s="9"/>
      <c r="O19" s="9"/>
      <c r="P19" s="9"/>
      <c r="Q19" s="9"/>
      <c r="R19" s="9"/>
    </row>
  </sheetData>
  <mergeCells count="7">
    <mergeCell ref="H4:I4"/>
    <mergeCell ref="J4:K4"/>
    <mergeCell ref="L4:L5"/>
    <mergeCell ref="B4:B5"/>
    <mergeCell ref="C4:D4"/>
    <mergeCell ref="E4:F4"/>
    <mergeCell ref="G4:G5"/>
  </mergeCells>
  <pageMargins left="0.7" right="0.7" top="0.75" bottom="0.75" header="0.3" footer="0.3"/>
  <pageSetup paperSize="11" orientation="portrait" horizontalDpi="203" verticalDpi="20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D4:N38"/>
  <sheetViews>
    <sheetView tabSelected="1" topLeftCell="A39" workbookViewId="0">
      <selection activeCell="Q33" sqref="Q33"/>
    </sheetView>
  </sheetViews>
  <sheetFormatPr defaultColWidth="8.6640625" defaultRowHeight="14.4"/>
  <sheetData>
    <row r="4" spans="4:14" ht="15" thickBot="1"/>
    <row r="5" spans="4:14" ht="26.7" customHeight="1" thickBot="1">
      <c r="D5" s="17" t="s">
        <v>29</v>
      </c>
      <c r="E5" s="19" t="s">
        <v>47</v>
      </c>
      <c r="F5" s="20"/>
      <c r="G5" s="19" t="s">
        <v>50</v>
      </c>
      <c r="H5" s="20"/>
      <c r="I5" s="22" t="s">
        <v>30</v>
      </c>
      <c r="J5" s="21" t="s">
        <v>49</v>
      </c>
      <c r="K5" s="20"/>
      <c r="L5" s="21" t="s">
        <v>52</v>
      </c>
      <c r="M5" s="20"/>
      <c r="N5" s="17" t="s">
        <v>31</v>
      </c>
    </row>
    <row r="6" spans="4:14" ht="40.200000000000003" thickBot="1">
      <c r="D6" s="18"/>
      <c r="E6" s="12" t="s">
        <v>28</v>
      </c>
      <c r="F6" s="12" t="s">
        <v>32</v>
      </c>
      <c r="G6" s="12" t="s">
        <v>28</v>
      </c>
      <c r="H6" s="12" t="s">
        <v>32</v>
      </c>
      <c r="I6" s="23"/>
      <c r="J6" s="12" t="s">
        <v>33</v>
      </c>
      <c r="K6" s="12" t="s">
        <v>32</v>
      </c>
      <c r="L6" s="12" t="s">
        <v>33</v>
      </c>
      <c r="M6" s="12" t="s">
        <v>32</v>
      </c>
      <c r="N6" s="18"/>
    </row>
    <row r="7" spans="4:14" ht="27" thickBot="1">
      <c r="D7" s="14" t="s">
        <v>34</v>
      </c>
      <c r="E7" s="10">
        <v>163</v>
      </c>
      <c r="F7" s="11" t="e">
        <f>E7/E12</f>
        <v>#VALUE!</v>
      </c>
      <c r="G7" s="10">
        <v>246</v>
      </c>
      <c r="H7" s="11" t="e">
        <f>G7/G12</f>
        <v>#VALUE!</v>
      </c>
      <c r="I7" s="13" t="e">
        <f>H7-F7</f>
        <v>#VALUE!</v>
      </c>
      <c r="J7" s="10">
        <v>1039</v>
      </c>
      <c r="K7" s="11" t="e">
        <f>J7/J12</f>
        <v>#VALUE!</v>
      </c>
      <c r="L7" s="10">
        <v>934</v>
      </c>
      <c r="M7" s="11" t="e">
        <f>L7/L12</f>
        <v>#VALUE!</v>
      </c>
      <c r="N7" s="13" t="e">
        <f>M7-K7</f>
        <v>#VALUE!</v>
      </c>
    </row>
    <row r="8" spans="4:14" ht="15" thickBot="1">
      <c r="D8" s="14" t="s">
        <v>1</v>
      </c>
      <c r="E8" s="10">
        <v>89</v>
      </c>
      <c r="F8" s="11" t="e">
        <f>E8/E12</f>
        <v>#VALUE!</v>
      </c>
      <c r="G8" s="10">
        <v>133</v>
      </c>
      <c r="H8" s="11" t="e">
        <f>G8/G12</f>
        <v>#VALUE!</v>
      </c>
      <c r="I8" s="13" t="e">
        <f t="shared" ref="I8:I10" si="0">H8-F8</f>
        <v>#VALUE!</v>
      </c>
      <c r="J8" s="10">
        <v>906</v>
      </c>
      <c r="K8" s="11" t="e">
        <f>J8/J12</f>
        <v>#VALUE!</v>
      </c>
      <c r="L8" s="10">
        <v>1216</v>
      </c>
      <c r="M8" s="11" t="e">
        <f>L8/L12</f>
        <v>#VALUE!</v>
      </c>
      <c r="N8" s="13" t="e">
        <f t="shared" ref="N8:N10" si="1">M8-K8</f>
        <v>#VALUE!</v>
      </c>
    </row>
    <row r="9" spans="4:14" ht="15" thickBot="1">
      <c r="D9" s="14" t="s">
        <v>2</v>
      </c>
      <c r="E9" s="10">
        <v>81</v>
      </c>
      <c r="F9" s="11" t="e">
        <f>E9/E12</f>
        <v>#VALUE!</v>
      </c>
      <c r="G9" s="10">
        <v>113</v>
      </c>
      <c r="H9" s="11" t="e">
        <f>G9/G12</f>
        <v>#VALUE!</v>
      </c>
      <c r="I9" s="13" t="e">
        <f t="shared" si="0"/>
        <v>#VALUE!</v>
      </c>
      <c r="J9" s="10">
        <v>616</v>
      </c>
      <c r="K9" s="11" t="e">
        <f>J9/J12</f>
        <v>#VALUE!</v>
      </c>
      <c r="L9" s="10">
        <v>866</v>
      </c>
      <c r="M9" s="11" t="e">
        <f>L9/L12</f>
        <v>#VALUE!</v>
      </c>
      <c r="N9" s="13" t="e">
        <f t="shared" si="1"/>
        <v>#VALUE!</v>
      </c>
    </row>
    <row r="10" spans="4:14" ht="40.200000000000003" thickBot="1">
      <c r="D10" s="14" t="s">
        <v>3</v>
      </c>
      <c r="E10" s="10">
        <v>58</v>
      </c>
      <c r="F10" s="11" t="e">
        <f>E10/E12</f>
        <v>#VALUE!</v>
      </c>
      <c r="G10" s="10">
        <v>85</v>
      </c>
      <c r="H10" s="11" t="e">
        <f>G10/G12</f>
        <v>#VALUE!</v>
      </c>
      <c r="I10" s="13" t="e">
        <f t="shared" si="0"/>
        <v>#VALUE!</v>
      </c>
      <c r="J10" s="10">
        <v>452</v>
      </c>
      <c r="K10" s="11" t="e">
        <f>J10/J12</f>
        <v>#VALUE!</v>
      </c>
      <c r="L10" s="10">
        <v>558</v>
      </c>
      <c r="M10" s="11" t="e">
        <f>L10/L12</f>
        <v>#VALUE!</v>
      </c>
      <c r="N10" s="13" t="e">
        <f t="shared" si="1"/>
        <v>#VALUE!</v>
      </c>
    </row>
    <row r="11" spans="4:14" ht="15" thickBot="1"/>
    <row r="12" spans="4:14" ht="28.95" customHeight="1" thickBot="1">
      <c r="D12" s="17" t="s">
        <v>29</v>
      </c>
      <c r="E12" s="19" t="s">
        <v>47</v>
      </c>
      <c r="F12" s="20"/>
      <c r="G12" s="19" t="s">
        <v>50</v>
      </c>
      <c r="H12" s="20"/>
      <c r="I12" s="22" t="s">
        <v>30</v>
      </c>
      <c r="J12" s="21" t="s">
        <v>49</v>
      </c>
      <c r="K12" s="20"/>
      <c r="L12" s="21" t="s">
        <v>51</v>
      </c>
      <c r="M12" s="20"/>
      <c r="N12" s="17" t="s">
        <v>31</v>
      </c>
    </row>
    <row r="13" spans="4:14" ht="40.200000000000003" thickBot="1">
      <c r="D13" s="18"/>
      <c r="E13" s="12" t="s">
        <v>28</v>
      </c>
      <c r="F13" s="12" t="s">
        <v>32</v>
      </c>
      <c r="G13" s="12" t="s">
        <v>28</v>
      </c>
      <c r="H13" s="12" t="s">
        <v>32</v>
      </c>
      <c r="I13" s="23"/>
      <c r="J13" s="12" t="s">
        <v>33</v>
      </c>
      <c r="K13" s="12" t="s">
        <v>32</v>
      </c>
      <c r="L13" s="12" t="s">
        <v>33</v>
      </c>
      <c r="M13" s="12" t="s">
        <v>32</v>
      </c>
      <c r="N13" s="18"/>
    </row>
    <row r="14" spans="4:14" ht="27" thickBot="1">
      <c r="D14" s="14" t="s">
        <v>34</v>
      </c>
      <c r="E14" s="10">
        <v>868</v>
      </c>
      <c r="F14" s="11" t="e">
        <f>E14/E19</f>
        <v>#DIV/0!</v>
      </c>
      <c r="G14" s="10">
        <v>933</v>
      </c>
      <c r="H14" s="11" t="e">
        <f>G14/G19</f>
        <v>#DIV/0!</v>
      </c>
      <c r="I14" s="13" t="e">
        <f>H14-F14</f>
        <v>#DIV/0!</v>
      </c>
      <c r="J14" s="10">
        <v>1593</v>
      </c>
      <c r="K14" s="11" t="e">
        <f>J14/J19</f>
        <v>#DIV/0!</v>
      </c>
      <c r="L14" s="10">
        <v>-831</v>
      </c>
      <c r="M14" s="11" t="e">
        <f>L14/L19</f>
        <v>#DIV/0!</v>
      </c>
      <c r="N14" s="13" t="e">
        <f>M14-K14</f>
        <v>#DIV/0!</v>
      </c>
    </row>
    <row r="15" spans="4:14" ht="15" thickBot="1">
      <c r="D15" s="14" t="s">
        <v>1</v>
      </c>
      <c r="E15" s="10">
        <v>552</v>
      </c>
      <c r="F15" s="11" t="e">
        <f>E15/E19</f>
        <v>#DIV/0!</v>
      </c>
      <c r="G15" s="10">
        <v>520</v>
      </c>
      <c r="H15" s="11" t="e">
        <f>G15/G19</f>
        <v>#DIV/0!</v>
      </c>
      <c r="I15" s="13" t="e">
        <f t="shared" ref="I15:I17" si="2">H15-F15</f>
        <v>#DIV/0!</v>
      </c>
      <c r="J15" s="10">
        <v>688</v>
      </c>
      <c r="K15" s="11" t="e">
        <f>J15/J19</f>
        <v>#DIV/0!</v>
      </c>
      <c r="L15" s="10">
        <v>896</v>
      </c>
      <c r="M15" s="11" t="e">
        <f>L15/L19</f>
        <v>#DIV/0!</v>
      </c>
      <c r="N15" s="13" t="e">
        <f t="shared" ref="N15:N17" si="3">M15-K15</f>
        <v>#DIV/0!</v>
      </c>
    </row>
    <row r="16" spans="4:14" ht="15" thickBot="1">
      <c r="D16" s="14" t="s">
        <v>2</v>
      </c>
      <c r="E16" s="10">
        <v>320</v>
      </c>
      <c r="F16" s="11" t="e">
        <f>E16/E19</f>
        <v>#DIV/0!</v>
      </c>
      <c r="G16" s="10">
        <v>340</v>
      </c>
      <c r="H16" s="11" t="e">
        <f>G16/G19</f>
        <v>#DIV/0!</v>
      </c>
      <c r="I16" s="13" t="e">
        <f t="shared" si="2"/>
        <v>#DIV/0!</v>
      </c>
      <c r="J16" s="10">
        <v>570</v>
      </c>
      <c r="K16" s="11" t="e">
        <f>J16/J19</f>
        <v>#DIV/0!</v>
      </c>
      <c r="L16" s="10">
        <v>560</v>
      </c>
      <c r="M16" s="11" t="e">
        <f>L16/L19</f>
        <v>#DIV/0!</v>
      </c>
      <c r="N16" s="13" t="e">
        <f t="shared" si="3"/>
        <v>#DIV/0!</v>
      </c>
    </row>
    <row r="17" spans="4:14" ht="40.200000000000003" thickBot="1">
      <c r="D17" s="14" t="s">
        <v>3</v>
      </c>
      <c r="E17" s="10">
        <v>332</v>
      </c>
      <c r="F17" s="11" t="e">
        <f>E17/E19</f>
        <v>#DIV/0!</v>
      </c>
      <c r="G17" s="10">
        <v>323</v>
      </c>
      <c r="H17" s="11" t="e">
        <f>G17/G19</f>
        <v>#DIV/0!</v>
      </c>
      <c r="I17" s="13" t="e">
        <f t="shared" si="2"/>
        <v>#DIV/0!</v>
      </c>
      <c r="J17" s="10">
        <v>353</v>
      </c>
      <c r="K17" s="11" t="e">
        <f>J17/J19</f>
        <v>#DIV/0!</v>
      </c>
      <c r="L17" s="10">
        <v>651</v>
      </c>
      <c r="M17" s="11" t="e">
        <f>L17/L19</f>
        <v>#DIV/0!</v>
      </c>
      <c r="N17" s="13" t="e">
        <f t="shared" si="3"/>
        <v>#DIV/0!</v>
      </c>
    </row>
    <row r="19" spans="4:14" ht="5.25" customHeight="1" thickBot="1"/>
    <row r="20" spans="4:14" ht="27.75" customHeight="1" thickBot="1">
      <c r="D20" s="17" t="s">
        <v>29</v>
      </c>
      <c r="E20" s="19" t="s">
        <v>47</v>
      </c>
      <c r="F20" s="20"/>
      <c r="G20" s="19" t="s">
        <v>50</v>
      </c>
      <c r="H20" s="20"/>
      <c r="I20" s="22" t="s">
        <v>30</v>
      </c>
      <c r="J20" s="21" t="s">
        <v>49</v>
      </c>
      <c r="K20" s="20"/>
      <c r="L20" s="21" t="s">
        <v>51</v>
      </c>
      <c r="M20" s="20"/>
      <c r="N20" s="17" t="s">
        <v>31</v>
      </c>
    </row>
    <row r="21" spans="4:14" ht="40.200000000000003" thickBot="1">
      <c r="D21" s="18"/>
      <c r="E21" s="12" t="s">
        <v>28</v>
      </c>
      <c r="F21" s="12" t="s">
        <v>32</v>
      </c>
      <c r="G21" s="12" t="s">
        <v>28</v>
      </c>
      <c r="H21" s="12" t="s">
        <v>32</v>
      </c>
      <c r="I21" s="23"/>
      <c r="J21" s="12" t="s">
        <v>33</v>
      </c>
      <c r="K21" s="12" t="s">
        <v>32</v>
      </c>
      <c r="L21" s="12" t="s">
        <v>33</v>
      </c>
      <c r="M21" s="12" t="s">
        <v>32</v>
      </c>
      <c r="N21" s="18"/>
    </row>
    <row r="22" spans="4:14" ht="27" thickBot="1">
      <c r="D22" s="14" t="s">
        <v>34</v>
      </c>
      <c r="E22" s="10">
        <v>11812</v>
      </c>
      <c r="F22" s="11" t="e">
        <f>E22/E27</f>
        <v>#DIV/0!</v>
      </c>
      <c r="G22" s="10">
        <v>14736</v>
      </c>
      <c r="H22" s="11" t="e">
        <f>G22/G27</f>
        <v>#DIV/0!</v>
      </c>
      <c r="I22" s="13" t="e">
        <f>H22-F22</f>
        <v>#DIV/0!</v>
      </c>
      <c r="J22" s="10">
        <v>14786</v>
      </c>
      <c r="K22" s="11" t="e">
        <f>J22/J27</f>
        <v>#DIV/0!</v>
      </c>
      <c r="L22" s="10">
        <v>16055</v>
      </c>
      <c r="M22" s="11" t="e">
        <f>L22/L27</f>
        <v>#DIV/0!</v>
      </c>
      <c r="N22" s="13" t="e">
        <f>M22-K22</f>
        <v>#DIV/0!</v>
      </c>
    </row>
    <row r="23" spans="4:14" ht="15" thickBot="1">
      <c r="D23" s="14" t="s">
        <v>1</v>
      </c>
      <c r="E23" s="10">
        <v>5174</v>
      </c>
      <c r="F23" s="11" t="e">
        <f>E23/E27</f>
        <v>#DIV/0!</v>
      </c>
      <c r="G23" s="10">
        <v>5568</v>
      </c>
      <c r="H23" s="11" t="e">
        <f>G23/G27</f>
        <v>#DIV/0!</v>
      </c>
      <c r="I23" s="13" t="e">
        <f t="shared" ref="I23:I25" si="4">H23-F23</f>
        <v>#DIV/0!</v>
      </c>
      <c r="J23" s="10">
        <v>6978</v>
      </c>
      <c r="K23" s="11" t="e">
        <f>J23/J27</f>
        <v>#DIV/0!</v>
      </c>
      <c r="L23" s="10">
        <v>6015</v>
      </c>
      <c r="M23" s="11" t="e">
        <f>L23/L27</f>
        <v>#DIV/0!</v>
      </c>
      <c r="N23" s="13" t="e">
        <f t="shared" ref="N23:N25" si="5">M23-K23</f>
        <v>#DIV/0!</v>
      </c>
    </row>
    <row r="24" spans="4:14" ht="15" thickBot="1">
      <c r="D24" s="14" t="s">
        <v>2</v>
      </c>
      <c r="E24" s="10">
        <v>3091</v>
      </c>
      <c r="F24" s="11" t="e">
        <f>E24/E27</f>
        <v>#DIV/0!</v>
      </c>
      <c r="G24" s="10">
        <v>3547</v>
      </c>
      <c r="H24" s="11" t="e">
        <f>G24/G27</f>
        <v>#DIV/0!</v>
      </c>
      <c r="I24" s="13" t="e">
        <f t="shared" si="4"/>
        <v>#DIV/0!</v>
      </c>
      <c r="J24" s="10">
        <v>4700</v>
      </c>
      <c r="K24" s="11" t="e">
        <f>J24/J27</f>
        <v>#DIV/0!</v>
      </c>
      <c r="L24" s="10">
        <v>4132</v>
      </c>
      <c r="M24" s="11" t="e">
        <f>L24/L27</f>
        <v>#DIV/0!</v>
      </c>
      <c r="N24" s="13" t="e">
        <f t="shared" si="5"/>
        <v>#DIV/0!</v>
      </c>
    </row>
    <row r="25" spans="4:14" ht="40.200000000000003" thickBot="1">
      <c r="D25" s="14" t="s">
        <v>3</v>
      </c>
      <c r="E25" s="10">
        <v>3371</v>
      </c>
      <c r="F25" s="11" t="e">
        <f>E25/E27</f>
        <v>#DIV/0!</v>
      </c>
      <c r="G25" s="10">
        <v>4066</v>
      </c>
      <c r="H25" s="11" t="e">
        <f>G25/G27</f>
        <v>#DIV/0!</v>
      </c>
      <c r="I25" s="13" t="e">
        <f t="shared" si="4"/>
        <v>#DIV/0!</v>
      </c>
      <c r="J25" s="10">
        <v>3996</v>
      </c>
      <c r="K25" s="11" t="e">
        <f>J25/J27</f>
        <v>#DIV/0!</v>
      </c>
      <c r="L25" s="10">
        <v>5542</v>
      </c>
      <c r="M25" s="11" t="e">
        <f>L25/L27</f>
        <v>#DIV/0!</v>
      </c>
      <c r="N25" s="13" t="e">
        <f t="shared" si="5"/>
        <v>#DIV/0!</v>
      </c>
    </row>
    <row r="29" spans="4:14">
      <c r="D29" s="2" t="s">
        <v>35</v>
      </c>
    </row>
    <row r="30" spans="4:14" ht="15" thickBot="1"/>
    <row r="31" spans="4:14" ht="31.5" customHeight="1" thickBot="1">
      <c r="D31" s="17" t="s">
        <v>29</v>
      </c>
      <c r="E31" s="19" t="s">
        <v>47</v>
      </c>
      <c r="F31" s="20"/>
      <c r="G31" s="19" t="s">
        <v>50</v>
      </c>
      <c r="H31" s="20"/>
      <c r="I31" s="22" t="s">
        <v>30</v>
      </c>
      <c r="J31" s="21" t="s">
        <v>49</v>
      </c>
      <c r="K31" s="20"/>
      <c r="L31" s="21" t="s">
        <v>51</v>
      </c>
      <c r="M31" s="20"/>
      <c r="N31" s="17" t="s">
        <v>31</v>
      </c>
    </row>
    <row r="32" spans="4:14" ht="40.200000000000003" thickBot="1">
      <c r="D32" s="18"/>
      <c r="E32" s="12" t="s">
        <v>28</v>
      </c>
      <c r="F32" s="12" t="s">
        <v>32</v>
      </c>
      <c r="G32" s="12" t="s">
        <v>28</v>
      </c>
      <c r="H32" s="12" t="s">
        <v>32</v>
      </c>
      <c r="I32" s="23"/>
      <c r="J32" s="12" t="s">
        <v>33</v>
      </c>
      <c r="K32" s="12" t="s">
        <v>32</v>
      </c>
      <c r="L32" s="12" t="s">
        <v>33</v>
      </c>
      <c r="M32" s="12" t="s">
        <v>32</v>
      </c>
      <c r="N32" s="18"/>
    </row>
    <row r="33" spans="4:14" ht="27" thickBot="1">
      <c r="D33" s="14" t="s">
        <v>34</v>
      </c>
      <c r="E33" s="10">
        <f>E22+E14+E7</f>
        <v>12843</v>
      </c>
      <c r="F33" s="11">
        <f>E33/E38</f>
        <v>0.4956582146578673</v>
      </c>
      <c r="G33" s="10">
        <f>G22+G14+G7</f>
        <v>15915</v>
      </c>
      <c r="H33" s="11">
        <f>G33/G38</f>
        <v>0.51992812806272459</v>
      </c>
      <c r="I33" s="13">
        <f>H33-F33</f>
        <v>2.4269913404857291E-2</v>
      </c>
      <c r="J33" s="10">
        <f>J22+J14+J7</f>
        <v>17418</v>
      </c>
      <c r="K33" s="11">
        <f>J33/J38</f>
        <v>0.47490252746953132</v>
      </c>
      <c r="L33" s="10">
        <f>L22+L14+L7</f>
        <v>16158</v>
      </c>
      <c r="M33" s="11">
        <f>L33/L38</f>
        <v>0.44154779472044597</v>
      </c>
      <c r="N33" s="13">
        <f>M33-K33</f>
        <v>-3.3354732749085347E-2</v>
      </c>
    </row>
    <row r="34" spans="4:14" ht="15" thickBot="1">
      <c r="D34" s="14" t="s">
        <v>1</v>
      </c>
      <c r="E34" s="10">
        <f>E23+E15+E8</f>
        <v>5815</v>
      </c>
      <c r="F34" s="11">
        <f>E34/E38</f>
        <v>0.22442206012890278</v>
      </c>
      <c r="G34" s="10">
        <f>G23+G15+G8</f>
        <v>6221</v>
      </c>
      <c r="H34" s="11">
        <f>G34/G38</f>
        <v>0.203234237177393</v>
      </c>
      <c r="I34" s="13">
        <f t="shared" ref="I34:I36" si="6">H34-F34</f>
        <v>-2.1187822951509783E-2</v>
      </c>
      <c r="J34" s="10">
        <f t="shared" ref="J34:J36" si="7">J23+J15+J8</f>
        <v>8572</v>
      </c>
      <c r="K34" s="11">
        <f>J34/J38</f>
        <v>0.23371595277694468</v>
      </c>
      <c r="L34" s="10">
        <f t="shared" ref="L34:L36" si="8">L23+L15+L8</f>
        <v>8127</v>
      </c>
      <c r="M34" s="11">
        <f>L34/L38</f>
        <v>0.22208558780127891</v>
      </c>
      <c r="N34" s="13">
        <f t="shared" ref="N34:N36" si="9">M34-K34</f>
        <v>-1.1630364975665775E-2</v>
      </c>
    </row>
    <row r="35" spans="4:14" ht="15" thickBot="1">
      <c r="D35" s="14" t="s">
        <v>2</v>
      </c>
      <c r="E35" s="10">
        <f>E24+E16+E9</f>
        <v>3492</v>
      </c>
      <c r="F35" s="11">
        <f>E35/E38</f>
        <v>0.13476901701979854</v>
      </c>
      <c r="G35" s="10">
        <f>G24+G16+G9</f>
        <v>4000</v>
      </c>
      <c r="H35" s="11">
        <f>G35/G38</f>
        <v>0.13067624959163671</v>
      </c>
      <c r="I35" s="13">
        <f t="shared" si="6"/>
        <v>-4.0927674281618365E-3</v>
      </c>
      <c r="J35" s="10">
        <f t="shared" si="7"/>
        <v>5886</v>
      </c>
      <c r="K35" s="11">
        <f>J35/J38</f>
        <v>0.16048204596886331</v>
      </c>
      <c r="L35" s="10">
        <f t="shared" si="8"/>
        <v>5558</v>
      </c>
      <c r="M35" s="11">
        <f>L35/L38</f>
        <v>0.15188282232059899</v>
      </c>
      <c r="N35" s="13">
        <f t="shared" si="9"/>
        <v>-8.5992236482643203E-3</v>
      </c>
    </row>
    <row r="36" spans="4:14" ht="40.200000000000003" thickBot="1">
      <c r="D36" s="14" t="s">
        <v>3</v>
      </c>
      <c r="E36" s="10">
        <f>E25+E17+E10</f>
        <v>3761</v>
      </c>
      <c r="F36" s="11">
        <f>E36/E38</f>
        <v>0.14515070819343137</v>
      </c>
      <c r="G36" s="10">
        <f>G25+G17+G10</f>
        <v>4474</v>
      </c>
      <c r="H36" s="11">
        <f>G36/G38</f>
        <v>0.14616138516824567</v>
      </c>
      <c r="I36" s="13">
        <f t="shared" si="6"/>
        <v>1.0106769748143007E-3</v>
      </c>
      <c r="J36" s="10">
        <f t="shared" si="7"/>
        <v>4801</v>
      </c>
      <c r="K36" s="11">
        <f>J36/J38</f>
        <v>0.13089947378466069</v>
      </c>
      <c r="L36" s="10">
        <f t="shared" si="8"/>
        <v>6751</v>
      </c>
      <c r="M36" s="11">
        <f>L36/L38</f>
        <v>0.18448379515767613</v>
      </c>
      <c r="N36" s="13">
        <f t="shared" si="9"/>
        <v>5.3584321373015442E-2</v>
      </c>
    </row>
    <row r="38" spans="4:14">
      <c r="E38" s="15">
        <f>SUM(E33:E36)</f>
        <v>25911</v>
      </c>
      <c r="G38" s="16">
        <f>SUM(G33:G36)</f>
        <v>30610</v>
      </c>
      <c r="J38" s="16">
        <f>SUM(J33:J36)</f>
        <v>36677</v>
      </c>
      <c r="L38" s="16">
        <f>SUM(L33:L36)</f>
        <v>36594</v>
      </c>
    </row>
  </sheetData>
  <mergeCells count="28">
    <mergeCell ref="N20:N21"/>
    <mergeCell ref="D31:D32"/>
    <mergeCell ref="E31:F31"/>
    <mergeCell ref="G31:H31"/>
    <mergeCell ref="I31:I32"/>
    <mergeCell ref="J31:K31"/>
    <mergeCell ref="L31:M31"/>
    <mergeCell ref="N31:N32"/>
    <mergeCell ref="D20:D21"/>
    <mergeCell ref="E20:F20"/>
    <mergeCell ref="G20:H20"/>
    <mergeCell ref="I20:I21"/>
    <mergeCell ref="J20:K20"/>
    <mergeCell ref="L20:M20"/>
    <mergeCell ref="N12:N13"/>
    <mergeCell ref="D5:D6"/>
    <mergeCell ref="E5:F5"/>
    <mergeCell ref="G5:H5"/>
    <mergeCell ref="J5:K5"/>
    <mergeCell ref="L5:M5"/>
    <mergeCell ref="N5:N6"/>
    <mergeCell ref="D12:D13"/>
    <mergeCell ref="E12:F12"/>
    <mergeCell ref="G12:H12"/>
    <mergeCell ref="J12:K12"/>
    <mergeCell ref="L12:M12"/>
    <mergeCell ref="I5:I6"/>
    <mergeCell ref="I12:I13"/>
  </mergeCells>
  <pageMargins left="0.7" right="0.7" top="0.75" bottom="0.75" header="0.3" footer="0.3"/>
  <pageSetup paperSize="11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Динамика</vt:lpstr>
      <vt:lpstr>Интернет</vt:lpstr>
      <vt:lpstr>Печатные</vt:lpstr>
      <vt:lpstr>ТВ</vt:lpstr>
      <vt:lpstr>Сумма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2016-09-08T04:51:03Z</dcterms:modified>
</cp:coreProperties>
</file>